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V:\PAGINA WEB\2024\ESTADISTICAS\"/>
    </mc:Choice>
  </mc:AlternateContent>
  <bookViews>
    <workbookView xWindow="0" yWindow="0" windowWidth="28800" windowHeight="12300"/>
  </bookViews>
  <sheets>
    <sheet name="EmbTuristicas" sheetId="1" r:id="rId1"/>
  </sheets>
  <externalReferences>
    <externalReference r:id="rId2"/>
  </externalReferences>
  <definedNames>
    <definedName name="_xlnm.Print_Area" localSheetId="0">EmbTuristicas!$B$1:$P$42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5" i="1" l="1"/>
  <c r="F54" i="1"/>
  <c r="F53" i="1"/>
  <c r="N23" i="1"/>
  <c r="N22" i="1"/>
  <c r="L18" i="1"/>
  <c r="L24" i="1" s="1"/>
  <c r="L17" i="1"/>
  <c r="L23" i="1" s="1"/>
  <c r="N16" i="1"/>
  <c r="L16" i="1"/>
  <c r="L22" i="1" s="1"/>
  <c r="P10" i="1"/>
  <c r="N24" i="1" s="1"/>
  <c r="O10" i="1"/>
  <c r="N18" i="1" s="1"/>
  <c r="P9" i="1"/>
  <c r="O9" i="1"/>
  <c r="N17" i="1" s="1"/>
  <c r="P8" i="1"/>
  <c r="O8" i="1"/>
  <c r="P17" i="1" l="1"/>
  <c r="P16" i="1"/>
  <c r="P23" i="1"/>
  <c r="P22" i="1"/>
</calcChain>
</file>

<file path=xl/sharedStrings.xml><?xml version="1.0" encoding="utf-8"?>
<sst xmlns="http://schemas.openxmlformats.org/spreadsheetml/2006/main" count="30" uniqueCount="24">
  <si>
    <t>RECORRIDOS (ATRAQUE Y DESATRAQUES) DE EMBARCACIONES TURISTICAS</t>
  </si>
  <si>
    <t>ATRAQUES</t>
  </si>
  <si>
    <t>E</t>
  </si>
  <si>
    <t>F</t>
  </si>
  <si>
    <t>M</t>
  </si>
  <si>
    <t>A</t>
  </si>
  <si>
    <t>J</t>
  </si>
  <si>
    <t>S</t>
  </si>
  <si>
    <t>O</t>
  </si>
  <si>
    <t>N</t>
  </si>
  <si>
    <t>D</t>
  </si>
  <si>
    <t>ACUMULADO NOVIEMBRE</t>
  </si>
  <si>
    <t>Total Año</t>
  </si>
  <si>
    <t>Preliminar 2024</t>
  </si>
  <si>
    <t>REAL 2023</t>
  </si>
  <si>
    <t>REAL 2024</t>
  </si>
  <si>
    <t>Análisis Acumulado</t>
  </si>
  <si>
    <t>Var.</t>
  </si>
  <si>
    <t>%</t>
  </si>
  <si>
    <t>Anual</t>
  </si>
  <si>
    <t>Acumulado 1er. Semestre</t>
  </si>
  <si>
    <t>REAL 2009</t>
  </si>
  <si>
    <t>PLAN</t>
  </si>
  <si>
    <t>Al mes de noviembre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</si>
</sst>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-* #,##0_-;\-* #,##0_-;_-* &quot;-&quot;??_-;_-@_-"/>
    <numFmt numFmtId="165" formatCode="0.0"/>
    <numFmt numFmtId="166" formatCode="0.0%"/>
  </numFmts>
  <fonts count="24" x14ac:knownFonts="1">
    <font>
      <sz val="10"/>
      <name val="Arial"/>
    </font>
    <font>
      <b/>
      <i/>
      <sz val="18"/>
      <name val="Montserrat"/>
    </font>
    <font>
      <b/>
      <sz val="12"/>
      <name val="Arial"/>
      <family val="2"/>
    </font>
    <font>
      <b/>
      <sz val="14"/>
      <name val="Montserrat"/>
    </font>
    <font>
      <b/>
      <sz val="10"/>
      <name val="Montserrat"/>
    </font>
    <font>
      <sz val="12"/>
      <name val="Arial"/>
      <family val="2"/>
    </font>
    <font>
      <sz val="12"/>
      <color theme="0"/>
      <name val="Arial"/>
      <family val="2"/>
    </font>
    <font>
      <b/>
      <sz val="12"/>
      <color rgb="FF285C4D"/>
      <name val="Montserrat"/>
    </font>
    <font>
      <sz val="10"/>
      <name val="Arial"/>
      <family val="2"/>
    </font>
    <font>
      <b/>
      <sz val="12"/>
      <color rgb="FFB38E5D"/>
      <name val="Montserrat"/>
    </font>
    <font>
      <b/>
      <sz val="12"/>
      <color rgb="FF9D2449"/>
      <name val="Montserrat"/>
    </font>
    <font>
      <b/>
      <sz val="12"/>
      <color rgb="FF990033"/>
      <name val="Montserrat"/>
    </font>
    <font>
      <b/>
      <sz val="12"/>
      <color rgb="FF002060"/>
      <name val="Montserrat"/>
    </font>
    <font>
      <b/>
      <sz val="10"/>
      <color rgb="FF002060"/>
      <name val="Montserrat"/>
    </font>
    <font>
      <b/>
      <sz val="10"/>
      <color rgb="FF285C4D"/>
      <name val="Montserrat"/>
    </font>
    <font>
      <b/>
      <sz val="10"/>
      <color rgb="FFB38E5D"/>
      <name val="Montserrat"/>
    </font>
    <font>
      <b/>
      <sz val="10"/>
      <color rgb="FF9D2449"/>
      <name val="Montserrat"/>
    </font>
    <font>
      <sz val="10"/>
      <color rgb="FF9D2449"/>
      <name val="Montserrat"/>
    </font>
    <font>
      <sz val="12"/>
      <name val="Montserrat"/>
    </font>
    <font>
      <b/>
      <sz val="12"/>
      <name val="Montserrat"/>
    </font>
    <font>
      <b/>
      <sz val="12"/>
      <color rgb="FF002060"/>
      <name val="Arial"/>
      <family val="2"/>
    </font>
    <font>
      <sz val="10"/>
      <color indexed="9"/>
      <name val="Arial"/>
      <family val="2"/>
    </font>
    <font>
      <sz val="14"/>
      <color indexed="9"/>
      <name val="Arial"/>
      <family val="2"/>
    </font>
    <font>
      <sz val="12"/>
      <color indexed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D4C19C"/>
        <bgColor indexed="64"/>
      </patternFill>
    </fill>
    <fill>
      <patternFill patternType="solid">
        <fgColor theme="0"/>
        <bgColor indexed="64"/>
      </patternFill>
    </fill>
    <fill>
      <patternFill patternType="lightHorizontal">
        <fgColor theme="0" tint="-0.14996795556505021"/>
        <bgColor auto="1"/>
      </patternFill>
    </fill>
  </fills>
  <borders count="1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9" fontId="8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60">
    <xf numFmtId="0" fontId="0" fillId="0" borderId="0" xfId="0"/>
    <xf numFmtId="0" fontId="0" fillId="0" borderId="0" xfId="0" applyBorder="1"/>
    <xf numFmtId="0" fontId="2" fillId="0" borderId="1" xfId="0" applyFont="1" applyBorder="1"/>
    <xf numFmtId="0" fontId="0" fillId="0" borderId="1" xfId="0" applyBorder="1" applyAlignment="1">
      <alignment horizontal="right"/>
    </xf>
    <xf numFmtId="0" fontId="0" fillId="0" borderId="0" xfId="0" applyAlignment="1">
      <alignment horizontal="right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5" fillId="0" borderId="0" xfId="0" applyFont="1" applyBorder="1"/>
    <xf numFmtId="0" fontId="5" fillId="3" borderId="6" xfId="0" applyFont="1" applyFill="1" applyBorder="1"/>
    <xf numFmtId="0" fontId="6" fillId="3" borderId="6" xfId="0" applyFont="1" applyFill="1" applyBorder="1"/>
    <xf numFmtId="0" fontId="5" fillId="0" borderId="0" xfId="0" applyFont="1"/>
    <xf numFmtId="0" fontId="7" fillId="0" borderId="7" xfId="0" applyFont="1" applyBorder="1" applyAlignment="1">
      <alignment vertical="center"/>
    </xf>
    <xf numFmtId="164" fontId="7" fillId="3" borderId="6" xfId="2" applyNumberFormat="1" applyFont="1" applyFill="1" applyBorder="1" applyAlignment="1">
      <alignment vertical="center"/>
    </xf>
    <xf numFmtId="164" fontId="7" fillId="0" borderId="5" xfId="2" applyNumberFormat="1" applyFont="1" applyBorder="1" applyAlignment="1">
      <alignment vertical="center"/>
    </xf>
    <xf numFmtId="0" fontId="9" fillId="3" borderId="8" xfId="0" applyFont="1" applyFill="1" applyBorder="1" applyAlignment="1">
      <alignment vertical="center"/>
    </xf>
    <xf numFmtId="164" fontId="7" fillId="3" borderId="0" xfId="2" applyNumberFormat="1" applyFont="1" applyFill="1" applyBorder="1" applyAlignment="1">
      <alignment vertical="center"/>
    </xf>
    <xf numFmtId="0" fontId="10" fillId="0" borderId="9" xfId="0" applyFont="1" applyBorder="1" applyAlignment="1">
      <alignment vertical="center"/>
    </xf>
    <xf numFmtId="164" fontId="10" fillId="3" borderId="3" xfId="2" applyNumberFormat="1" applyFont="1" applyFill="1" applyBorder="1" applyAlignment="1">
      <alignment vertical="center"/>
    </xf>
    <xf numFmtId="164" fontId="11" fillId="3" borderId="3" xfId="2" applyNumberFormat="1" applyFont="1" applyFill="1" applyBorder="1" applyAlignment="1">
      <alignment vertical="center"/>
    </xf>
    <xf numFmtId="164" fontId="10" fillId="0" borderId="5" xfId="2" applyNumberFormat="1" applyFont="1" applyBorder="1" applyAlignment="1">
      <alignment vertical="center"/>
    </xf>
    <xf numFmtId="164" fontId="10" fillId="0" borderId="5" xfId="2" applyNumberFormat="1" applyFont="1" applyFill="1" applyBorder="1" applyAlignment="1">
      <alignment vertical="center"/>
    </xf>
    <xf numFmtId="0" fontId="8" fillId="0" borderId="0" xfId="0" applyFont="1" applyBorder="1" applyAlignment="1"/>
    <xf numFmtId="165" fontId="0" fillId="0" borderId="0" xfId="0" applyNumberFormat="1"/>
    <xf numFmtId="0" fontId="8" fillId="3" borderId="0" xfId="0" applyFont="1" applyFill="1"/>
    <xf numFmtId="0" fontId="12" fillId="4" borderId="7" xfId="0" applyFont="1" applyFill="1" applyBorder="1"/>
    <xf numFmtId="0" fontId="12" fillId="4" borderId="6" xfId="0" applyFont="1" applyFill="1" applyBorder="1"/>
    <xf numFmtId="0" fontId="13" fillId="4" borderId="10" xfId="0" applyFont="1" applyFill="1" applyBorder="1" applyAlignment="1">
      <alignment horizontal="center" vertical="center"/>
    </xf>
    <xf numFmtId="0" fontId="12" fillId="4" borderId="9" xfId="0" applyFont="1" applyFill="1" applyBorder="1"/>
    <xf numFmtId="0" fontId="12" fillId="4" borderId="11" xfId="0" applyFont="1" applyFill="1" applyBorder="1"/>
    <xf numFmtId="0" fontId="13" fillId="4" borderId="12" xfId="0" applyFont="1" applyFill="1" applyBorder="1" applyAlignment="1">
      <alignment horizontal="center" vertical="center"/>
    </xf>
    <xf numFmtId="0" fontId="7" fillId="0" borderId="6" xfId="0" applyFont="1" applyBorder="1"/>
    <xf numFmtId="164" fontId="7" fillId="0" borderId="6" xfId="2" applyNumberFormat="1" applyFont="1" applyBorder="1"/>
    <xf numFmtId="0" fontId="14" fillId="0" borderId="0" xfId="0" applyFont="1"/>
    <xf numFmtId="166" fontId="14" fillId="0" borderId="10" xfId="1" applyNumberFormat="1" applyFont="1" applyBorder="1"/>
    <xf numFmtId="0" fontId="9" fillId="0" borderId="8" xfId="0" applyFont="1" applyBorder="1" applyAlignment="1">
      <alignment vertical="center"/>
    </xf>
    <xf numFmtId="0" fontId="9" fillId="0" borderId="0" xfId="0" applyFont="1" applyBorder="1"/>
    <xf numFmtId="164" fontId="9" fillId="0" borderId="0" xfId="2" applyNumberFormat="1" applyFont="1" applyBorder="1"/>
    <xf numFmtId="0" fontId="15" fillId="0" borderId="0" xfId="0" applyFont="1"/>
    <xf numFmtId="166" fontId="15" fillId="0" borderId="13" xfId="1" applyNumberFormat="1" applyFont="1" applyBorder="1"/>
    <xf numFmtId="0" fontId="10" fillId="0" borderId="11" xfId="0" applyFont="1" applyBorder="1"/>
    <xf numFmtId="164" fontId="10" fillId="0" borderId="11" xfId="2" applyNumberFormat="1" applyFont="1" applyBorder="1"/>
    <xf numFmtId="0" fontId="16" fillId="0" borderId="11" xfId="0" applyFont="1" applyBorder="1"/>
    <xf numFmtId="0" fontId="16" fillId="0" borderId="12" xfId="0" applyFont="1" applyBorder="1"/>
    <xf numFmtId="0" fontId="8" fillId="0" borderId="0" xfId="0" applyFont="1"/>
    <xf numFmtId="0" fontId="17" fillId="0" borderId="11" xfId="0" applyFont="1" applyBorder="1"/>
    <xf numFmtId="0" fontId="18" fillId="0" borderId="0" xfId="0" applyFont="1" applyFill="1" applyBorder="1" applyAlignment="1"/>
    <xf numFmtId="0" fontId="19" fillId="0" borderId="0" xfId="0" applyFont="1" applyFill="1" applyBorder="1" applyAlignment="1"/>
    <xf numFmtId="164" fontId="18" fillId="0" borderId="0" xfId="2" applyNumberFormat="1" applyFont="1" applyFill="1" applyBorder="1"/>
    <xf numFmtId="0" fontId="5" fillId="0" borderId="0" xfId="0" applyFont="1" applyFill="1" applyBorder="1" applyAlignment="1"/>
    <xf numFmtId="0" fontId="2" fillId="0" borderId="0" xfId="0" applyFont="1" applyFill="1" applyBorder="1" applyAlignment="1"/>
    <xf numFmtId="164" fontId="2" fillId="0" borderId="0" xfId="0" applyNumberFormat="1" applyFont="1" applyFill="1" applyBorder="1" applyAlignment="1"/>
    <xf numFmtId="0" fontId="20" fillId="0" borderId="0" xfId="0" applyFont="1" applyFill="1" applyBorder="1" applyAlignment="1"/>
    <xf numFmtId="0" fontId="2" fillId="0" borderId="0" xfId="0" applyFont="1"/>
    <xf numFmtId="0" fontId="21" fillId="0" borderId="0" xfId="0" applyFont="1"/>
    <xf numFmtId="0" fontId="22" fillId="0" borderId="0" xfId="0" applyFont="1"/>
    <xf numFmtId="0" fontId="23" fillId="0" borderId="0" xfId="0" applyFont="1"/>
    <xf numFmtId="165" fontId="22" fillId="0" borderId="0" xfId="0" applyNumberFormat="1" applyFont="1"/>
    <xf numFmtId="0" fontId="1" fillId="0" borderId="0" xfId="0" applyFont="1" applyBorder="1" applyAlignment="1">
      <alignment horizontal="center"/>
    </xf>
  </cellXfs>
  <cellStyles count="3">
    <cellStyle name="Millares 3 3" xfId="2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image" Target="../media/image1.jp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400"/>
            </a:pPr>
            <a:r>
              <a:rPr lang="es-ES" sz="2400"/>
              <a:t>Análisis del Periodo </a:t>
            </a:r>
          </a:p>
        </c:rich>
      </c:tx>
      <c:layout>
        <c:manualLayout>
          <c:xMode val="edge"/>
          <c:yMode val="edge"/>
          <c:x val="2.7261462205700211E-2"/>
          <c:y val="2.03619909502262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2090139783016802E-2"/>
          <c:y val="0.29411806176031441"/>
          <c:w val="0.89219438820764208"/>
          <c:h val="0.59049838988524328"/>
        </c:manualLayout>
      </c:layout>
      <c:barChart>
        <c:barDir val="col"/>
        <c:grouping val="clustered"/>
        <c:varyColors val="0"/>
        <c:ser>
          <c:idx val="2"/>
          <c:order val="1"/>
          <c:tx>
            <c:strRef>
              <c:f>EmbTuristicas!$B$9</c:f>
              <c:strCache>
                <c:ptCount val="1"/>
                <c:pt idx="0">
                  <c:v>REAL 2023</c:v>
                </c:pt>
              </c:strCache>
            </c:strRef>
          </c:tx>
          <c:spPr>
            <a:solidFill>
              <a:srgbClr val="B38E5D"/>
            </a:solidFill>
            <a:ln w="12700">
              <a:solidFill>
                <a:srgbClr val="B38E5D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9.4754658180031693E-3"/>
                  <c:y val="4.319575409969292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AA69-4A0E-8107-49CF152F6C7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rgbClr val="C00000"/>
                    </a:solidFill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EmbTuristicas!$C$6:$N$6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EmbTuristicas!$C$9:$N$9</c:f>
              <c:numCache>
                <c:formatCode>_-* #,##0_-;\-* #,##0_-;_-* "-"??_-;_-@_-</c:formatCode>
                <c:ptCount val="12"/>
                <c:pt idx="0">
                  <c:v>3600</c:v>
                </c:pt>
                <c:pt idx="1">
                  <c:v>3134</c:v>
                </c:pt>
                <c:pt idx="2">
                  <c:v>3652</c:v>
                </c:pt>
                <c:pt idx="3">
                  <c:v>3207</c:v>
                </c:pt>
                <c:pt idx="4">
                  <c:v>3133</c:v>
                </c:pt>
                <c:pt idx="5">
                  <c:v>3151</c:v>
                </c:pt>
                <c:pt idx="6">
                  <c:v>3208</c:v>
                </c:pt>
                <c:pt idx="7">
                  <c:v>2950</c:v>
                </c:pt>
                <c:pt idx="8">
                  <c:v>2493</c:v>
                </c:pt>
                <c:pt idx="9">
                  <c:v>2516</c:v>
                </c:pt>
                <c:pt idx="10">
                  <c:v>2700</c:v>
                </c:pt>
                <c:pt idx="11">
                  <c:v>3361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A69-4A0E-8107-49CF152F6C7E}"/>
            </c:ext>
          </c:extLst>
        </c:ser>
        <c:ser>
          <c:idx val="0"/>
          <c:order val="2"/>
          <c:tx>
            <c:strRef>
              <c:f>EmbTuristicas!$B$10</c:f>
              <c:strCache>
                <c:ptCount val="1"/>
                <c:pt idx="0">
                  <c:v>REAL 2024</c:v>
                </c:pt>
              </c:strCache>
            </c:strRef>
          </c:tx>
          <c:spPr>
            <a:solidFill>
              <a:srgbClr val="9D2449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EmbTuristicas!$C$6:$N$6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EmbTuristicas!$C$10:$N$10</c:f>
              <c:numCache>
                <c:formatCode>_-* #,##0_-;\-* #,##0_-;_-* "-"??_-;_-@_-</c:formatCode>
                <c:ptCount val="12"/>
                <c:pt idx="0">
                  <c:v>3483</c:v>
                </c:pt>
                <c:pt idx="1">
                  <c:v>3031</c:v>
                </c:pt>
                <c:pt idx="2">
                  <c:v>3426</c:v>
                </c:pt>
                <c:pt idx="3">
                  <c:v>2844</c:v>
                </c:pt>
                <c:pt idx="4">
                  <c:v>2328</c:v>
                </c:pt>
                <c:pt idx="5">
                  <c:v>2456</c:v>
                </c:pt>
                <c:pt idx="6">
                  <c:v>3042</c:v>
                </c:pt>
                <c:pt idx="7">
                  <c:v>2841</c:v>
                </c:pt>
                <c:pt idx="8">
                  <c:v>2475</c:v>
                </c:pt>
                <c:pt idx="9">
                  <c:v>2821</c:v>
                </c:pt>
                <c:pt idx="10">
                  <c:v>2862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A69-4A0E-8107-49CF152F6C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2580992"/>
        <c:axId val="512580600"/>
      </c:barChart>
      <c:lineChart>
        <c:grouping val="stacked"/>
        <c:varyColors val="0"/>
        <c:ser>
          <c:idx val="1"/>
          <c:order val="0"/>
          <c:tx>
            <c:strRef>
              <c:f>EmbTuristicas!$B$8</c:f>
              <c:strCache>
                <c:ptCount val="1"/>
                <c:pt idx="0">
                  <c:v>Preliminar 2024</c:v>
                </c:pt>
              </c:strCache>
            </c:strRef>
          </c:tx>
          <c:spPr>
            <a:ln w="19050">
              <a:solidFill>
                <a:srgbClr val="285C4D"/>
              </a:solidFill>
              <a:prstDash val="solid"/>
            </a:ln>
          </c:spPr>
          <c:marker>
            <c:spPr>
              <a:solidFill>
                <a:srgbClr val="9D2449"/>
              </a:solidFill>
              <a:ln w="19050">
                <a:solidFill>
                  <a:srgbClr val="285C4D"/>
                </a:solidFill>
              </a:ln>
            </c:spPr>
          </c:marker>
          <c:dLbls>
            <c:dLbl>
              <c:idx val="1"/>
              <c:layout>
                <c:manualLayout>
                  <c:x val="0"/>
                  <c:y val="4.794414397946329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b="1" u="none">
                      <a:solidFill>
                        <a:sysClr val="windowText" lastClr="000000"/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AA69-4A0E-8107-49CF152F6C7E}"/>
                </c:ext>
              </c:extLst>
            </c:dLbl>
            <c:dLbl>
              <c:idx val="6"/>
              <c:layout>
                <c:manualLayout>
                  <c:x val="-1.9204930792662969E-2"/>
                  <c:y val="5.79131482311199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AA69-4A0E-8107-49CF152F6C7E}"/>
                </c:ext>
              </c:extLst>
            </c:dLbl>
            <c:dLbl>
              <c:idx val="7"/>
              <c:layout>
                <c:manualLayout>
                  <c:x val="-9.8522619340358723E-3"/>
                  <c:y val="4.53674236124387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AA69-4A0E-8107-49CF152F6C7E}"/>
                </c:ext>
              </c:extLst>
            </c:dLbl>
            <c:dLbl>
              <c:idx val="8"/>
              <c:layout>
                <c:manualLayout>
                  <c:x val="-1.2988331211650345E-2"/>
                  <c:y val="1.00935039956764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AA69-4A0E-8107-49CF152F6C7E}"/>
                </c:ext>
              </c:extLst>
            </c:dLbl>
            <c:dLbl>
              <c:idx val="9"/>
              <c:layout>
                <c:manualLayout>
                  <c:x val="-1.6235414014562782E-2"/>
                  <c:y val="1.51402559935146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AA69-4A0E-8107-49CF152F6C7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ysClr val="windowText" lastClr="000000"/>
                    </a:solidFill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EmbTuristicas!$C$6:$N$6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EmbTuristicas!$C$8:$N$8</c:f>
              <c:numCache>
                <c:formatCode>_-* #,##0_-;\-* #,##0_-;_-* "-"??_-;_-@_-</c:formatCode>
                <c:ptCount val="12"/>
                <c:pt idx="0">
                  <c:v>3600</c:v>
                </c:pt>
                <c:pt idx="1">
                  <c:v>3100</c:v>
                </c:pt>
                <c:pt idx="2">
                  <c:v>3400</c:v>
                </c:pt>
                <c:pt idx="3">
                  <c:v>3200</c:v>
                </c:pt>
                <c:pt idx="4">
                  <c:v>2800</c:v>
                </c:pt>
                <c:pt idx="5">
                  <c:v>3200</c:v>
                </c:pt>
                <c:pt idx="6">
                  <c:v>3000</c:v>
                </c:pt>
                <c:pt idx="7">
                  <c:v>2800</c:v>
                </c:pt>
                <c:pt idx="8">
                  <c:v>2400</c:v>
                </c:pt>
                <c:pt idx="9">
                  <c:v>2600</c:v>
                </c:pt>
                <c:pt idx="10">
                  <c:v>2800</c:v>
                </c:pt>
                <c:pt idx="11">
                  <c:v>3200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A69-4A0E-8107-49CF152F6C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2580992"/>
        <c:axId val="512580600"/>
      </c:lineChart>
      <c:catAx>
        <c:axId val="5125809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1"/>
                </a:pPr>
                <a:r>
                  <a:rPr lang="es-ES" sz="1100" b="1"/>
                  <a:t>Meses</a:t>
                </a:r>
              </a:p>
            </c:rich>
          </c:tx>
          <c:layout>
            <c:manualLayout>
              <c:xMode val="edge"/>
              <c:yMode val="edge"/>
              <c:x val="0.39839059151065109"/>
              <c:y val="0.9439735870120304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s-MX"/>
          </a:p>
        </c:txPr>
        <c:crossAx val="5125806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1258060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100" b="1"/>
                </a:pPr>
                <a:r>
                  <a:rPr lang="es-ES" sz="1100" b="1"/>
                  <a:t>Recorridos</a:t>
                </a:r>
              </a:p>
            </c:rich>
          </c:tx>
          <c:layout>
            <c:manualLayout>
              <c:xMode val="edge"/>
              <c:yMode val="edge"/>
              <c:x val="5.0301333151200134E-3"/>
              <c:y val="0.4872668970677399"/>
            </c:manualLayout>
          </c:layout>
          <c:overlay val="0"/>
          <c:spPr>
            <a:noFill/>
            <a:ln w="25400">
              <a:noFill/>
            </a:ln>
          </c:spPr>
        </c:title>
        <c:numFmt formatCode="_-* #,##0_-;\-* #,##0_-;_-* &quot;-&quot;??_-;_-@_-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s-MX"/>
          </a:p>
        </c:txPr>
        <c:crossAx val="51258099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45163038103898517"/>
          <c:y val="0.10669635303651416"/>
          <c:w val="0.54358227082895383"/>
          <c:h val="5.1311402088797059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200"/>
          </a:pPr>
          <a:endParaRPr lang="es-MX"/>
        </a:p>
      </c:txPr>
    </c:legend>
    <c:plotVisOnly val="1"/>
    <c:dispBlanksAs val="gap"/>
    <c:showDLblsOverMax val="0"/>
  </c:chart>
  <c:spPr>
    <a:blipFill>
      <a:blip xmlns:r="http://schemas.openxmlformats.org/officeDocument/2006/relationships" r:embed="rId1">
        <a:alphaModFix amt="52000"/>
      </a:blip>
      <a:stretch>
        <a:fillRect/>
      </a:stretch>
    </a:blipFill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ontserrat" panose="00000500000000000000" pitchFamily="2" charset="0"/>
          <a:ea typeface="Calibri"/>
          <a:cs typeface="Calibri"/>
        </a:defRPr>
      </a:pPr>
      <a:endParaRPr lang="es-MX"/>
    </a:p>
  </c:txPr>
  <c:printSettings>
    <c:headerFooter alignWithMargins="0"/>
    <c:pageMargins b="1" l="0.75000000000001443" r="0.75000000000001443" t="1" header="0" footer="0"/>
    <c:pageSetup paperSize="9" orientation="landscape"/>
  </c:printSettings>
  <c:userShapes r:id="rId2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54428</xdr:colOff>
      <xdr:row>12</xdr:row>
      <xdr:rowOff>158184</xdr:rowOff>
    </xdr:from>
    <xdr:to>
      <xdr:col>10</xdr:col>
      <xdr:colOff>571499</xdr:colOff>
      <xdr:row>41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219075</xdr:colOff>
      <xdr:row>26</xdr:row>
      <xdr:rowOff>38100</xdr:rowOff>
    </xdr:from>
    <xdr:to>
      <xdr:col>8</xdr:col>
      <xdr:colOff>190500</xdr:colOff>
      <xdr:row>31</xdr:row>
      <xdr:rowOff>142875</xdr:rowOff>
    </xdr:to>
    <xdr:sp macro="" textlink="">
      <xdr:nvSpPr>
        <xdr:cNvPr id="3" name="2 Rectángulo"/>
        <xdr:cNvSpPr>
          <a:spLocks noChangeArrowheads="1"/>
        </xdr:cNvSpPr>
      </xdr:nvSpPr>
      <xdr:spPr bwMode="auto">
        <a:xfrm>
          <a:off x="5334000" y="6362700"/>
          <a:ext cx="1323975" cy="914400"/>
        </a:xfrm>
        <a:prstGeom prst="rect">
          <a:avLst/>
        </a:prstGeom>
        <a:noFill/>
        <a:ln w="9525" algn="ctr">
          <a:noFill/>
          <a:round/>
          <a:headEnd/>
          <a:tailEnd/>
        </a:ln>
      </xdr:spPr>
    </xdr:sp>
    <xdr:clientData/>
  </xdr:twoCellAnchor>
  <xdr:twoCellAnchor>
    <xdr:from>
      <xdr:col>1</xdr:col>
      <xdr:colOff>342900</xdr:colOff>
      <xdr:row>27</xdr:row>
      <xdr:rowOff>133350</xdr:rowOff>
    </xdr:from>
    <xdr:to>
      <xdr:col>1</xdr:col>
      <xdr:colOff>1257300</xdr:colOff>
      <xdr:row>33</xdr:row>
      <xdr:rowOff>76200</xdr:rowOff>
    </xdr:to>
    <xdr:sp macro="" textlink="">
      <xdr:nvSpPr>
        <xdr:cNvPr id="4" name="3 Rectángulo"/>
        <xdr:cNvSpPr>
          <a:spLocks noChangeArrowheads="1"/>
        </xdr:cNvSpPr>
      </xdr:nvSpPr>
      <xdr:spPr bwMode="auto">
        <a:xfrm>
          <a:off x="676275" y="6619875"/>
          <a:ext cx="914400" cy="914400"/>
        </a:xfrm>
        <a:prstGeom prst="rect">
          <a:avLst/>
        </a:prstGeom>
        <a:noFill/>
        <a:ln w="9525" algn="ctr">
          <a:noFill/>
          <a:round/>
          <a:headEnd/>
          <a:tailEnd/>
        </a:ln>
      </xdr:spPr>
    </xdr:sp>
    <xdr:clientData/>
  </xdr:twoCellAnchor>
  <xdr:twoCellAnchor>
    <xdr:from>
      <xdr:col>11</xdr:col>
      <xdr:colOff>0</xdr:colOff>
      <xdr:row>24</xdr:row>
      <xdr:rowOff>95250</xdr:rowOff>
    </xdr:from>
    <xdr:to>
      <xdr:col>15</xdr:col>
      <xdr:colOff>642937</xdr:colOff>
      <xdr:row>29</xdr:row>
      <xdr:rowOff>107156</xdr:rowOff>
    </xdr:to>
    <xdr:sp macro="" textlink="">
      <xdr:nvSpPr>
        <xdr:cNvPr id="5" name="CuadroTexto 4"/>
        <xdr:cNvSpPr txBox="1"/>
      </xdr:nvSpPr>
      <xdr:spPr>
        <a:xfrm>
          <a:off x="8601075" y="6029325"/>
          <a:ext cx="3890962" cy="88820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200">
              <a:latin typeface="Montserrat" panose="00000500000000000000" pitchFamily="2" charset="0"/>
            </a:rPr>
            <a:t>Los Recorridos consideran atraques y desatraques desde los muelles de la terminal marítima a cargo de ASIPONA Puerto Vallarta.</a:t>
          </a:r>
        </a:p>
      </xdr:txBody>
    </xdr:sp>
    <xdr:clientData/>
  </xdr:twoCellAnchor>
  <xdr:twoCellAnchor>
    <xdr:from>
      <xdr:col>6</xdr:col>
      <xdr:colOff>219075</xdr:colOff>
      <xdr:row>26</xdr:row>
      <xdr:rowOff>38100</xdr:rowOff>
    </xdr:from>
    <xdr:to>
      <xdr:col>8</xdr:col>
      <xdr:colOff>190500</xdr:colOff>
      <xdr:row>31</xdr:row>
      <xdr:rowOff>142875</xdr:rowOff>
    </xdr:to>
    <xdr:sp macro="" textlink="">
      <xdr:nvSpPr>
        <xdr:cNvPr id="6" name="2 Rectángulo"/>
        <xdr:cNvSpPr>
          <a:spLocks noChangeArrowheads="1"/>
        </xdr:cNvSpPr>
      </xdr:nvSpPr>
      <xdr:spPr bwMode="auto">
        <a:xfrm>
          <a:off x="5334000" y="6362700"/>
          <a:ext cx="1323975" cy="914400"/>
        </a:xfrm>
        <a:prstGeom prst="rect">
          <a:avLst/>
        </a:prstGeom>
        <a:noFill/>
        <a:ln w="9525" algn="ctr">
          <a:noFill/>
          <a:round/>
          <a:headEnd/>
          <a:tailEnd/>
        </a:ln>
      </xdr:spPr>
    </xdr:sp>
    <xdr:clientData/>
  </xdr:twoCellAnchor>
  <xdr:twoCellAnchor>
    <xdr:from>
      <xdr:col>1</xdr:col>
      <xdr:colOff>342900</xdr:colOff>
      <xdr:row>27</xdr:row>
      <xdr:rowOff>133350</xdr:rowOff>
    </xdr:from>
    <xdr:to>
      <xdr:col>1</xdr:col>
      <xdr:colOff>1257300</xdr:colOff>
      <xdr:row>33</xdr:row>
      <xdr:rowOff>76200</xdr:rowOff>
    </xdr:to>
    <xdr:sp macro="" textlink="">
      <xdr:nvSpPr>
        <xdr:cNvPr id="7" name="3 Rectángulo"/>
        <xdr:cNvSpPr>
          <a:spLocks noChangeArrowheads="1"/>
        </xdr:cNvSpPr>
      </xdr:nvSpPr>
      <xdr:spPr bwMode="auto">
        <a:xfrm>
          <a:off x="676275" y="6619875"/>
          <a:ext cx="914400" cy="914400"/>
        </a:xfrm>
        <a:prstGeom prst="rect">
          <a:avLst/>
        </a:prstGeom>
        <a:noFill/>
        <a:ln w="9525" algn="ctr">
          <a:noFill/>
          <a:round/>
          <a:headEnd/>
          <a:tailEnd/>
        </a:ln>
      </xdr:spPr>
    </xdr:sp>
    <xdr:clientData/>
  </xdr:twoCellAnchor>
  <xdr:twoCellAnchor>
    <xdr:from>
      <xdr:col>11</xdr:col>
      <xdr:colOff>0</xdr:colOff>
      <xdr:row>24</xdr:row>
      <xdr:rowOff>95250</xdr:rowOff>
    </xdr:from>
    <xdr:to>
      <xdr:col>15</xdr:col>
      <xdr:colOff>642937</xdr:colOff>
      <xdr:row>29</xdr:row>
      <xdr:rowOff>107156</xdr:rowOff>
    </xdr:to>
    <xdr:sp macro="" textlink="">
      <xdr:nvSpPr>
        <xdr:cNvPr id="8" name="CuadroTexto 7"/>
        <xdr:cNvSpPr txBox="1"/>
      </xdr:nvSpPr>
      <xdr:spPr>
        <a:xfrm>
          <a:off x="8601075" y="6029325"/>
          <a:ext cx="3890962" cy="88820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200">
              <a:latin typeface="Montserrat" panose="00000500000000000000" pitchFamily="2" charset="0"/>
            </a:rPr>
            <a:t>Los Recorridos consideran atraques y desatraques desde los muelles de la terminal marítima a cargo de ASIPONA Puerto Vallarta.</a:t>
          </a:r>
        </a:p>
      </xdr:txBody>
    </xdr:sp>
    <xdr:clientData/>
  </xdr:twoCellAnchor>
  <xdr:twoCellAnchor editAs="oneCell">
    <xdr:from>
      <xdr:col>1</xdr:col>
      <xdr:colOff>107157</xdr:colOff>
      <xdr:row>0</xdr:row>
      <xdr:rowOff>107156</xdr:rowOff>
    </xdr:from>
    <xdr:to>
      <xdr:col>4</xdr:col>
      <xdr:colOff>178593</xdr:colOff>
      <xdr:row>1</xdr:row>
      <xdr:rowOff>244739</xdr:rowOff>
    </xdr:to>
    <xdr:pic>
      <xdr:nvPicPr>
        <xdr:cNvPr id="10" name="Imagen 9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0532" y="107156"/>
          <a:ext cx="3333749" cy="756708"/>
        </a:xfrm>
        <a:prstGeom prst="rect">
          <a:avLst/>
        </a:prstGeom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0.45105</cdr:x>
      <cdr:y>0.58824</cdr:y>
    </cdr:from>
    <cdr:to>
      <cdr:x>0.57001</cdr:x>
      <cdr:y>0.80543</cdr:y>
    </cdr:to>
    <cdr:sp macro="" textlink="">
      <cdr:nvSpPr>
        <cdr:cNvPr id="2" name="1 Rectángulo"/>
        <cdr:cNvSpPr/>
      </cdr:nvSpPr>
      <cdr:spPr bwMode="auto">
        <a:xfrm xmlns:a="http://schemas.openxmlformats.org/drawingml/2006/main">
          <a:off x="3467100" y="2476500"/>
          <a:ext cx="914400" cy="914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ap="flat" cmpd="sng" algn="ctr">
          <a:noFill/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clip" wrap="square" lIns="18288" tIns="0" rIns="0" bIns="0" upright="1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AppData\Local\Microsoft\Windows\INetCache\Content.Outlook\ASL77BSL\BASE%20ESTADISTICAS%20ENE-DIC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UCEROS"/>
      <sheetName val="PAX"/>
      <sheetName val="EmbTuristicas"/>
      <sheetName val="PAX (EMBTUR)"/>
      <sheetName val="Muelle Los Peines"/>
      <sheetName val="Resumen Acum"/>
    </sheetNames>
    <sheetDataSet>
      <sheetData sheetId="0"/>
      <sheetData sheetId="1"/>
      <sheetData sheetId="2">
        <row r="6">
          <cell r="C6" t="str">
            <v>E</v>
          </cell>
          <cell r="D6" t="str">
            <v>F</v>
          </cell>
          <cell r="E6" t="str">
            <v>M</v>
          </cell>
          <cell r="F6" t="str">
            <v>A</v>
          </cell>
          <cell r="G6" t="str">
            <v>M</v>
          </cell>
          <cell r="H6" t="str">
            <v>J</v>
          </cell>
          <cell r="I6" t="str">
            <v>J</v>
          </cell>
          <cell r="J6" t="str">
            <v>A</v>
          </cell>
          <cell r="K6" t="str">
            <v>S</v>
          </cell>
          <cell r="L6" t="str">
            <v>O</v>
          </cell>
          <cell r="M6" t="str">
            <v>N</v>
          </cell>
          <cell r="N6" t="str">
            <v>D</v>
          </cell>
        </row>
        <row r="8">
          <cell r="B8" t="str">
            <v>Preliminar 2024</v>
          </cell>
          <cell r="C8">
            <v>3600</v>
          </cell>
          <cell r="D8">
            <v>3100</v>
          </cell>
          <cell r="E8">
            <v>3400</v>
          </cell>
          <cell r="F8">
            <v>3200</v>
          </cell>
          <cell r="G8">
            <v>2800</v>
          </cell>
          <cell r="H8">
            <v>3200</v>
          </cell>
          <cell r="I8">
            <v>3000</v>
          </cell>
          <cell r="J8">
            <v>2800</v>
          </cell>
          <cell r="K8">
            <v>2400</v>
          </cell>
          <cell r="L8">
            <v>2600</v>
          </cell>
          <cell r="M8">
            <v>2800</v>
          </cell>
          <cell r="N8">
            <v>3200</v>
          </cell>
        </row>
        <row r="9">
          <cell r="B9" t="str">
            <v>REAL 2023</v>
          </cell>
          <cell r="C9">
            <v>3600</v>
          </cell>
          <cell r="D9">
            <v>3134</v>
          </cell>
          <cell r="E9">
            <v>3652</v>
          </cell>
          <cell r="F9">
            <v>3207</v>
          </cell>
          <cell r="G9">
            <v>3133</v>
          </cell>
          <cell r="H9">
            <v>3151</v>
          </cell>
          <cell r="I9">
            <v>3208</v>
          </cell>
          <cell r="J9">
            <v>2950</v>
          </cell>
          <cell r="K9">
            <v>2493</v>
          </cell>
          <cell r="L9">
            <v>2516</v>
          </cell>
          <cell r="M9">
            <v>2700</v>
          </cell>
          <cell r="N9">
            <v>3361</v>
          </cell>
        </row>
        <row r="10">
          <cell r="B10" t="str">
            <v>REAL 2024</v>
          </cell>
          <cell r="C10">
            <v>3483</v>
          </cell>
          <cell r="D10">
            <v>3031</v>
          </cell>
          <cell r="E10">
            <v>3426</v>
          </cell>
          <cell r="F10">
            <v>2844</v>
          </cell>
          <cell r="G10">
            <v>2328</v>
          </cell>
          <cell r="H10">
            <v>2456</v>
          </cell>
          <cell r="I10">
            <v>3042</v>
          </cell>
          <cell r="J10">
            <v>2841</v>
          </cell>
          <cell r="K10">
            <v>2475</v>
          </cell>
          <cell r="L10">
            <v>2821</v>
          </cell>
          <cell r="M10">
            <v>2862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B1:Q59"/>
  <sheetViews>
    <sheetView showGridLines="0" tabSelected="1" zoomScale="80" zoomScaleNormal="80" workbookViewId="0">
      <selection activeCell="T25" sqref="T25"/>
    </sheetView>
  </sheetViews>
  <sheetFormatPr baseColWidth="10" defaultColWidth="11.42578125" defaultRowHeight="12.75" x14ac:dyDescent="0.2"/>
  <cols>
    <col min="1" max="1" width="5" customWidth="1"/>
    <col min="2" max="2" width="27.85546875" bestFit="1" customWidth="1"/>
    <col min="3" max="3" width="10.140625" customWidth="1"/>
    <col min="4" max="4" width="10.85546875" customWidth="1"/>
    <col min="5" max="5" width="10.28515625" customWidth="1"/>
    <col min="6" max="6" width="12.5703125" customWidth="1"/>
    <col min="7" max="8" width="10.140625" customWidth="1"/>
    <col min="9" max="9" width="11.140625" customWidth="1"/>
    <col min="10" max="11" width="10.42578125" customWidth="1"/>
    <col min="12" max="12" width="10.140625" customWidth="1"/>
    <col min="13" max="14" width="11.7109375" customWidth="1"/>
    <col min="15" max="15" width="15.140625" bestFit="1" customWidth="1"/>
    <col min="16" max="16" width="12.5703125" customWidth="1"/>
    <col min="17" max="17" width="6.28515625" customWidth="1"/>
    <col min="18" max="18" width="7.85546875" customWidth="1"/>
    <col min="19" max="19" width="6.85546875" customWidth="1"/>
  </cols>
  <sheetData>
    <row r="1" spans="2:17" ht="48.75" customHeight="1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2:17" ht="42" customHeight="1" x14ac:dyDescent="0.5">
      <c r="B2" s="59" t="s">
        <v>0</v>
      </c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</row>
    <row r="3" spans="2:17" ht="15" customHeight="1" thickBot="1" x14ac:dyDescent="0.3">
      <c r="B3" s="2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4"/>
    </row>
    <row r="4" spans="2:17" ht="15" customHeight="1" thickTop="1" x14ac:dyDescent="0.2"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</row>
    <row r="5" spans="2:17" ht="15" customHeight="1" x14ac:dyDescent="0.2"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</row>
    <row r="6" spans="2:17" ht="26.25" customHeight="1" x14ac:dyDescent="0.2">
      <c r="B6" s="5" t="s">
        <v>1</v>
      </c>
      <c r="C6" s="5" t="s">
        <v>2</v>
      </c>
      <c r="D6" s="6" t="s">
        <v>3</v>
      </c>
      <c r="E6" s="6" t="s">
        <v>4</v>
      </c>
      <c r="F6" s="6" t="s">
        <v>5</v>
      </c>
      <c r="G6" s="6" t="s">
        <v>4</v>
      </c>
      <c r="H6" s="6" t="s">
        <v>6</v>
      </c>
      <c r="I6" s="6" t="s">
        <v>6</v>
      </c>
      <c r="J6" s="6" t="s">
        <v>5</v>
      </c>
      <c r="K6" s="6" t="s">
        <v>7</v>
      </c>
      <c r="L6" s="6" t="s">
        <v>8</v>
      </c>
      <c r="M6" s="6" t="s">
        <v>9</v>
      </c>
      <c r="N6" s="7" t="s">
        <v>10</v>
      </c>
      <c r="O6" s="8" t="s">
        <v>11</v>
      </c>
      <c r="P6" s="8" t="s">
        <v>12</v>
      </c>
    </row>
    <row r="7" spans="2:17" ht="15" customHeight="1" x14ac:dyDescent="0.2">
      <c r="B7" s="9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1"/>
      <c r="P7" s="12"/>
    </row>
    <row r="8" spans="2:17" ht="18" customHeight="1" x14ac:dyDescent="0.2">
      <c r="B8" s="13" t="s">
        <v>13</v>
      </c>
      <c r="C8" s="14">
        <v>3600</v>
      </c>
      <c r="D8" s="14">
        <v>3100</v>
      </c>
      <c r="E8" s="14">
        <v>3400</v>
      </c>
      <c r="F8" s="14">
        <v>3200</v>
      </c>
      <c r="G8" s="14">
        <v>2800</v>
      </c>
      <c r="H8" s="14">
        <v>3200</v>
      </c>
      <c r="I8" s="14">
        <v>3000</v>
      </c>
      <c r="J8" s="14">
        <v>2800</v>
      </c>
      <c r="K8" s="14">
        <v>2400</v>
      </c>
      <c r="L8" s="14">
        <v>2600</v>
      </c>
      <c r="M8" s="14">
        <v>2800</v>
      </c>
      <c r="N8" s="14">
        <v>3200</v>
      </c>
      <c r="O8" s="15">
        <f>SUM(C8,D8:M8)</f>
        <v>32900</v>
      </c>
      <c r="P8" s="15">
        <f>SUM(C8:N8)</f>
        <v>36100</v>
      </c>
    </row>
    <row r="9" spans="2:17" ht="18" customHeight="1" x14ac:dyDescent="0.2">
      <c r="B9" s="16" t="s">
        <v>14</v>
      </c>
      <c r="C9" s="17">
        <v>3600</v>
      </c>
      <c r="D9" s="17">
        <v>3134</v>
      </c>
      <c r="E9" s="17">
        <v>3652</v>
      </c>
      <c r="F9" s="17">
        <v>3207</v>
      </c>
      <c r="G9" s="17">
        <v>3133</v>
      </c>
      <c r="H9" s="17">
        <v>3151</v>
      </c>
      <c r="I9" s="17">
        <v>3208</v>
      </c>
      <c r="J9" s="17">
        <v>2950</v>
      </c>
      <c r="K9" s="17">
        <v>2493</v>
      </c>
      <c r="L9" s="17">
        <v>2516</v>
      </c>
      <c r="M9" s="17">
        <v>2700</v>
      </c>
      <c r="N9" s="17">
        <v>3361</v>
      </c>
      <c r="O9" s="15">
        <f>SUM(C9,D9:M9)</f>
        <v>33744</v>
      </c>
      <c r="P9" s="15">
        <f>SUM(C9:N9)</f>
        <v>37105</v>
      </c>
    </row>
    <row r="10" spans="2:17" ht="18" customHeight="1" x14ac:dyDescent="0.2">
      <c r="B10" s="18" t="s">
        <v>15</v>
      </c>
      <c r="C10" s="19">
        <v>3483</v>
      </c>
      <c r="D10" s="19">
        <v>3031</v>
      </c>
      <c r="E10" s="19">
        <v>3426</v>
      </c>
      <c r="F10" s="19">
        <v>2844</v>
      </c>
      <c r="G10" s="19">
        <v>2328</v>
      </c>
      <c r="H10" s="19">
        <v>2456</v>
      </c>
      <c r="I10" s="19">
        <v>3042</v>
      </c>
      <c r="J10" s="19">
        <v>2841</v>
      </c>
      <c r="K10" s="20">
        <v>2475</v>
      </c>
      <c r="L10" s="20">
        <v>2821</v>
      </c>
      <c r="M10" s="20">
        <v>2862</v>
      </c>
      <c r="N10" s="20"/>
      <c r="O10" s="21">
        <f>SUM(C10,D10:M10)</f>
        <v>31609</v>
      </c>
      <c r="P10" s="22">
        <f>SUM(C10:N10)</f>
        <v>31609</v>
      </c>
    </row>
    <row r="11" spans="2:17" ht="15" customHeight="1" x14ac:dyDescent="0.2">
      <c r="B11" s="23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5"/>
    </row>
    <row r="12" spans="2:17" ht="15" customHeight="1" x14ac:dyDescent="0.2">
      <c r="B12" s="1"/>
    </row>
    <row r="14" spans="2:17" ht="18.75" x14ac:dyDescent="0.35">
      <c r="L14" s="26" t="s">
        <v>16</v>
      </c>
      <c r="M14" s="27"/>
      <c r="N14" s="27"/>
      <c r="O14" s="27"/>
      <c r="P14" s="28" t="s">
        <v>17</v>
      </c>
    </row>
    <row r="15" spans="2:17" ht="18.75" x14ac:dyDescent="0.35">
      <c r="L15" s="29" t="s">
        <v>23</v>
      </c>
      <c r="M15" s="30"/>
      <c r="N15" s="30"/>
      <c r="O15" s="30"/>
      <c r="P15" s="31" t="s">
        <v>18</v>
      </c>
    </row>
    <row r="16" spans="2:17" ht="18.75" x14ac:dyDescent="0.35">
      <c r="L16" s="13" t="str">
        <f>+B8</f>
        <v>Preliminar 2024</v>
      </c>
      <c r="M16" s="32"/>
      <c r="N16" s="33">
        <f>+O8</f>
        <v>32900</v>
      </c>
      <c r="O16" s="34"/>
      <c r="P16" s="35">
        <f>(N18-N16)/N16</f>
        <v>-3.9240121580547113E-2</v>
      </c>
    </row>
    <row r="17" spans="12:17" ht="18.75" x14ac:dyDescent="0.35">
      <c r="L17" s="36" t="str">
        <f>+B9</f>
        <v>REAL 2023</v>
      </c>
      <c r="M17" s="37"/>
      <c r="N17" s="38">
        <f>+O9</f>
        <v>33744</v>
      </c>
      <c r="O17" s="39"/>
      <c r="P17" s="40">
        <f>(N18-N17)/N17</f>
        <v>-6.3270507349454719E-2</v>
      </c>
    </row>
    <row r="18" spans="12:17" ht="18.75" x14ac:dyDescent="0.35">
      <c r="L18" s="18" t="str">
        <f>+B10</f>
        <v>REAL 2024</v>
      </c>
      <c r="M18" s="41"/>
      <c r="N18" s="42">
        <f>+O10</f>
        <v>31609</v>
      </c>
      <c r="O18" s="43"/>
      <c r="P18" s="44"/>
    </row>
    <row r="19" spans="12:17" x14ac:dyDescent="0.2">
      <c r="L19" s="45"/>
      <c r="M19" s="45"/>
      <c r="N19" s="45"/>
      <c r="O19" s="45"/>
      <c r="P19" s="45"/>
      <c r="Q19" s="45"/>
    </row>
    <row r="20" spans="12:17" ht="18.75" x14ac:dyDescent="0.35">
      <c r="L20" s="26" t="s">
        <v>16</v>
      </c>
      <c r="M20" s="27"/>
      <c r="N20" s="27"/>
      <c r="O20" s="27"/>
      <c r="P20" s="28" t="s">
        <v>17</v>
      </c>
      <c r="Q20" s="45"/>
    </row>
    <row r="21" spans="12:17" ht="18.75" x14ac:dyDescent="0.35">
      <c r="L21" s="29" t="s">
        <v>19</v>
      </c>
      <c r="M21" s="30"/>
      <c r="N21" s="30"/>
      <c r="O21" s="30"/>
      <c r="P21" s="31" t="s">
        <v>18</v>
      </c>
      <c r="Q21" s="45"/>
    </row>
    <row r="22" spans="12:17" ht="18.75" x14ac:dyDescent="0.35">
      <c r="L22" s="13" t="str">
        <f>+L16</f>
        <v>Preliminar 2024</v>
      </c>
      <c r="M22" s="32"/>
      <c r="N22" s="33">
        <f>+P8</f>
        <v>36100</v>
      </c>
      <c r="O22" s="34"/>
      <c r="P22" s="35">
        <f>(N24-N22)/N22</f>
        <v>-0.12440443213296398</v>
      </c>
      <c r="Q22" s="45"/>
    </row>
    <row r="23" spans="12:17" ht="15.75" customHeight="1" x14ac:dyDescent="0.35">
      <c r="L23" s="36" t="str">
        <f>+L17</f>
        <v>REAL 2023</v>
      </c>
      <c r="M23" s="37"/>
      <c r="N23" s="38">
        <f>+P9</f>
        <v>37105</v>
      </c>
      <c r="O23" s="39"/>
      <c r="P23" s="40">
        <f>(N24-N23)/N23</f>
        <v>-0.14812019943403854</v>
      </c>
      <c r="Q23" s="45"/>
    </row>
    <row r="24" spans="12:17" ht="15" customHeight="1" x14ac:dyDescent="0.35">
      <c r="L24" s="18" t="str">
        <f>+L18</f>
        <v>REAL 2024</v>
      </c>
      <c r="M24" s="41"/>
      <c r="N24" s="42">
        <f>+P10</f>
        <v>31609</v>
      </c>
      <c r="O24" s="46"/>
      <c r="P24" s="44"/>
      <c r="Q24" s="45"/>
    </row>
    <row r="25" spans="12:17" ht="15" customHeight="1" x14ac:dyDescent="0.35">
      <c r="L25" s="47"/>
      <c r="M25" s="48"/>
      <c r="N25" s="49"/>
      <c r="O25" s="48"/>
      <c r="P25" s="48"/>
      <c r="Q25" s="45"/>
    </row>
    <row r="26" spans="12:17" ht="15.75" customHeight="1" x14ac:dyDescent="0.35">
      <c r="L26" s="47"/>
      <c r="M26" s="48"/>
      <c r="N26" s="48"/>
      <c r="O26" s="48"/>
      <c r="P26" s="48"/>
      <c r="Q26" s="45"/>
    </row>
    <row r="27" spans="12:17" ht="12.75" customHeight="1" x14ac:dyDescent="0.25">
      <c r="L27" s="50"/>
      <c r="M27" s="51"/>
      <c r="N27" s="51"/>
      <c r="O27" s="51"/>
      <c r="P27" s="51"/>
      <c r="Q27" s="45"/>
    </row>
    <row r="28" spans="12:17" ht="12.75" customHeight="1" x14ac:dyDescent="0.25">
      <c r="L28" s="51"/>
      <c r="M28" s="51"/>
      <c r="N28" s="52"/>
      <c r="O28" s="51"/>
      <c r="P28" s="51"/>
      <c r="Q28" s="45"/>
    </row>
    <row r="29" spans="12:17" ht="12.75" customHeight="1" x14ac:dyDescent="0.25">
      <c r="L29" s="51"/>
      <c r="M29" s="51"/>
      <c r="N29" s="51"/>
      <c r="O29" s="51"/>
      <c r="P29" s="51"/>
      <c r="Q29" s="45"/>
    </row>
    <row r="30" spans="12:17" ht="12.75" customHeight="1" x14ac:dyDescent="0.25">
      <c r="L30" s="51"/>
      <c r="M30" s="51"/>
      <c r="N30" s="51"/>
      <c r="O30" s="51"/>
      <c r="P30" s="51"/>
      <c r="Q30" s="45"/>
    </row>
    <row r="31" spans="12:17" ht="12.75" customHeight="1" x14ac:dyDescent="0.25">
      <c r="L31" s="51"/>
      <c r="M31" s="51"/>
      <c r="N31" s="51"/>
      <c r="O31" s="51"/>
      <c r="P31" s="51"/>
      <c r="Q31" s="45"/>
    </row>
    <row r="32" spans="12:17" ht="12.75" customHeight="1" x14ac:dyDescent="0.25">
      <c r="L32" s="51"/>
      <c r="M32" s="51"/>
      <c r="N32" s="51"/>
      <c r="O32" s="51"/>
      <c r="P32" s="51"/>
      <c r="Q32" s="45"/>
    </row>
    <row r="33" spans="8:17" ht="12.75" customHeight="1" x14ac:dyDescent="0.25">
      <c r="L33" s="51"/>
      <c r="M33" s="51"/>
      <c r="N33" s="51"/>
      <c r="O33" s="51"/>
      <c r="P33" s="51"/>
      <c r="Q33" s="45"/>
    </row>
    <row r="34" spans="8:17" ht="12.75" customHeight="1" x14ac:dyDescent="0.25">
      <c r="L34" s="51"/>
      <c r="M34" s="51"/>
      <c r="N34" s="51"/>
      <c r="O34" s="51"/>
      <c r="P34" s="51"/>
      <c r="Q34" s="45"/>
    </row>
    <row r="35" spans="8:17" ht="12.75" customHeight="1" x14ac:dyDescent="0.25">
      <c r="L35" s="51"/>
      <c r="M35" s="51"/>
      <c r="N35" s="51"/>
      <c r="O35" s="51"/>
      <c r="P35" s="51"/>
      <c r="Q35" s="45"/>
    </row>
    <row r="36" spans="8:17" ht="12.75" customHeight="1" x14ac:dyDescent="0.25">
      <c r="L36" s="53"/>
      <c r="M36" s="53"/>
      <c r="N36" s="53"/>
      <c r="O36" s="53"/>
      <c r="P36" s="53"/>
    </row>
    <row r="37" spans="8:17" ht="12.75" customHeight="1" x14ac:dyDescent="0.25">
      <c r="L37" s="53"/>
      <c r="M37" s="53"/>
      <c r="N37" s="53"/>
      <c r="O37" s="53"/>
      <c r="P37" s="53"/>
    </row>
    <row r="38" spans="8:17" ht="12.75" customHeight="1" x14ac:dyDescent="0.25">
      <c r="L38" s="53"/>
      <c r="M38" s="53"/>
      <c r="N38" s="53"/>
      <c r="O38" s="53"/>
      <c r="P38" s="53"/>
    </row>
    <row r="39" spans="8:17" ht="12.75" customHeight="1" x14ac:dyDescent="0.25">
      <c r="L39" s="53"/>
      <c r="M39" s="53"/>
      <c r="N39" s="53"/>
      <c r="O39" s="53"/>
      <c r="P39" s="53"/>
    </row>
    <row r="40" spans="8:17" ht="12.75" customHeight="1" x14ac:dyDescent="0.25">
      <c r="L40" s="53"/>
      <c r="M40" s="53"/>
      <c r="N40" s="53"/>
      <c r="O40" s="53"/>
      <c r="P40" s="53"/>
    </row>
    <row r="41" spans="8:17" ht="15" x14ac:dyDescent="0.2">
      <c r="H41" s="12"/>
    </row>
    <row r="42" spans="8:17" ht="15" x14ac:dyDescent="0.2">
      <c r="H42" s="12"/>
    </row>
    <row r="43" spans="8:17" ht="15" x14ac:dyDescent="0.2">
      <c r="H43" s="12"/>
    </row>
    <row r="44" spans="8:17" ht="15" x14ac:dyDescent="0.2">
      <c r="H44" s="12"/>
    </row>
    <row r="45" spans="8:17" ht="15.75" x14ac:dyDescent="0.25">
      <c r="H45" s="54"/>
    </row>
    <row r="49" spans="2:16" x14ac:dyDescent="0.2">
      <c r="B49" s="55"/>
      <c r="C49" s="55"/>
      <c r="D49" s="55"/>
      <c r="E49" s="55"/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</row>
    <row r="50" spans="2:16" x14ac:dyDescent="0.2">
      <c r="B50" s="55"/>
      <c r="C50" s="55"/>
      <c r="D50" s="55"/>
      <c r="E50" s="55"/>
      <c r="F50" s="55"/>
      <c r="G50" s="55"/>
      <c r="H50" s="55"/>
      <c r="I50" s="55"/>
      <c r="J50" s="55"/>
      <c r="K50" s="55"/>
      <c r="L50" s="55"/>
      <c r="M50" s="55"/>
      <c r="N50" s="55"/>
      <c r="O50" s="55"/>
      <c r="P50" s="55"/>
    </row>
    <row r="51" spans="2:16" ht="18" x14ac:dyDescent="0.25">
      <c r="B51" s="55"/>
      <c r="C51" s="55"/>
      <c r="D51" s="56" t="s">
        <v>20</v>
      </c>
      <c r="E51" s="56"/>
      <c r="F51" s="56"/>
      <c r="G51" s="56"/>
      <c r="H51" s="56"/>
      <c r="I51" s="57"/>
      <c r="J51" s="57"/>
      <c r="K51" s="57"/>
      <c r="L51" s="57"/>
      <c r="M51" s="57"/>
      <c r="N51" s="57"/>
      <c r="O51" s="55"/>
      <c r="P51" s="55"/>
    </row>
    <row r="52" spans="2:16" ht="18" x14ac:dyDescent="0.25">
      <c r="B52" s="55"/>
      <c r="C52" s="55"/>
      <c r="D52" s="56"/>
      <c r="E52" s="56"/>
      <c r="F52" s="56"/>
      <c r="G52" s="56"/>
      <c r="H52" s="56"/>
      <c r="I52" s="57"/>
      <c r="J52" s="57"/>
      <c r="K52" s="57"/>
      <c r="L52" s="57" t="s">
        <v>21</v>
      </c>
      <c r="M52" s="57"/>
      <c r="N52" s="57"/>
      <c r="O52" s="55"/>
      <c r="P52" s="55"/>
    </row>
    <row r="53" spans="2:16" ht="18" x14ac:dyDescent="0.25">
      <c r="B53" s="55"/>
      <c r="C53" s="55"/>
      <c r="D53" s="56" t="s">
        <v>22</v>
      </c>
      <c r="E53" s="56"/>
      <c r="F53" s="58">
        <f>SUM(C8:H8)</f>
        <v>19300</v>
      </c>
      <c r="G53" s="56"/>
      <c r="H53" s="56"/>
      <c r="I53" s="57"/>
      <c r="J53" s="57"/>
      <c r="K53" s="57"/>
      <c r="L53" s="57"/>
      <c r="M53" s="57"/>
      <c r="N53" s="57"/>
      <c r="O53" s="55"/>
      <c r="P53" s="55"/>
    </row>
    <row r="54" spans="2:16" ht="18" x14ac:dyDescent="0.25">
      <c r="B54" s="55"/>
      <c r="C54" s="55"/>
      <c r="D54" s="56">
        <v>2008</v>
      </c>
      <c r="E54" s="56"/>
      <c r="F54" s="58">
        <f>SUM(C9:H9)</f>
        <v>19877</v>
      </c>
      <c r="G54" s="56"/>
      <c r="H54" s="56"/>
      <c r="I54" s="57"/>
      <c r="J54" s="57"/>
      <c r="K54" s="57"/>
      <c r="L54" s="57"/>
      <c r="M54" s="57"/>
      <c r="N54" s="57"/>
      <c r="O54" s="55"/>
      <c r="P54" s="55"/>
    </row>
    <row r="55" spans="2:16" ht="18" x14ac:dyDescent="0.25">
      <c r="B55" s="55"/>
      <c r="C55" s="55"/>
      <c r="D55" s="56">
        <v>2009</v>
      </c>
      <c r="E55" s="56"/>
      <c r="F55" s="58">
        <f>SUM(C10:H10)</f>
        <v>17568</v>
      </c>
      <c r="G55" s="56"/>
      <c r="H55" s="56"/>
      <c r="I55" s="57"/>
      <c r="J55" s="57"/>
      <c r="K55" s="57"/>
      <c r="L55" s="57"/>
      <c r="M55" s="57"/>
      <c r="N55" s="57"/>
      <c r="O55" s="55"/>
      <c r="P55" s="55"/>
    </row>
    <row r="56" spans="2:16" ht="15" x14ac:dyDescent="0.2">
      <c r="B56" s="55"/>
      <c r="C56" s="55"/>
      <c r="D56" s="57"/>
      <c r="E56" s="57"/>
      <c r="F56" s="57"/>
      <c r="G56" s="57"/>
      <c r="H56" s="57"/>
      <c r="I56" s="57"/>
      <c r="J56" s="57"/>
      <c r="K56" s="57"/>
      <c r="L56" s="57"/>
      <c r="M56" s="57"/>
      <c r="N56" s="57"/>
      <c r="O56" s="55"/>
      <c r="P56" s="55"/>
    </row>
    <row r="57" spans="2:16" ht="15" x14ac:dyDescent="0.2"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</row>
    <row r="58" spans="2:16" ht="15" x14ac:dyDescent="0.2"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</row>
    <row r="59" spans="2:16" ht="15" x14ac:dyDescent="0.2"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</row>
  </sheetData>
  <mergeCells count="1">
    <mergeCell ref="B2:P2"/>
  </mergeCells>
  <printOptions horizontalCentered="1"/>
  <pageMargins left="0.35" right="0.32" top="0.25" bottom="0.42" header="0" footer="0"/>
  <pageSetup scale="76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EmbTuristicas</vt:lpstr>
      <vt:lpstr>EmbTuristicas!Área_de_impresión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</dc:creator>
  <cp:lastModifiedBy>eduardo</cp:lastModifiedBy>
  <dcterms:created xsi:type="dcterms:W3CDTF">2024-12-06T17:16:41Z</dcterms:created>
  <dcterms:modified xsi:type="dcterms:W3CDTF">2024-12-06T17:18:01Z</dcterms:modified>
</cp:coreProperties>
</file>