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4000" windowHeight="9600"/>
  </bookViews>
  <sheets>
    <sheet name="PAX (EMBTUR)" sheetId="1" r:id="rId1"/>
  </sheets>
  <definedNames>
    <definedName name="_xlnm.Print_Area" localSheetId="0">'PAX (EMBTUR)'!$B$1:$P$38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N16" i="1" s="1"/>
  <c r="O8" i="1"/>
  <c r="N21" i="1"/>
  <c r="L17" i="1"/>
  <c r="L23" i="1" s="1"/>
  <c r="L16" i="1"/>
  <c r="L22" i="1" s="1"/>
  <c r="N15" i="1"/>
  <c r="L15" i="1"/>
  <c r="L21" i="1" s="1"/>
  <c r="P10" i="1"/>
  <c r="N23" i="1" s="1"/>
  <c r="O10" i="1"/>
  <c r="N17" i="1" s="1"/>
  <c r="P9" i="1"/>
  <c r="N22" i="1" s="1"/>
  <c r="P8" i="1"/>
  <c r="P15" i="1" l="1"/>
  <c r="P16" i="1"/>
  <c r="P21" i="1"/>
  <c r="P22" i="1"/>
</calcChain>
</file>

<file path=xl/sharedStrings.xml><?xml version="1.0" encoding="utf-8"?>
<sst xmlns="http://schemas.openxmlformats.org/spreadsheetml/2006/main" count="27" uniqueCount="21">
  <si>
    <t>PASAJEROS DE EMBARCACIONES TURISTICAS</t>
  </si>
  <si>
    <t>VISITANTES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</si>
  <si>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</si>
  <si>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</si>
  <si>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</si>
  <si>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</si>
  <si>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</si>
  <si>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</si>
  <si>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</si>
  <si>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</si>
  <si>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</si>
  <si>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Total Año</t>
  </si>
  <si>
    <t>Preliminar 2025</t>
  </si>
  <si>
    <t>REAL 2024</t>
  </si>
  <si>
    <t>Real 2025</t>
  </si>
  <si>
    <t>Análisis  Acumulado</t>
  </si>
  <si>
    <t>Var.</t>
  </si>
  <si>
    <t>%</t>
  </si>
  <si>
    <t>Anual</t>
  </si>
  <si>
    <t>ACUMULADO ENERO</t>
  </si>
  <si>
    <t>al mes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</si>
</sst>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6" x14ac:knownFonts="1">
    <font>
      <sz val="10"/>
      <name val="Arial"/>
      <family val="2"/>
    </font>
    <font>
      <sz val="10"/>
      <name val="Arial"/>
      <family val="2"/>
    </font>
    <font>
      <sz val="10"/>
      <name val="Soberana Sans"/>
      <family val="3"/>
    </font>
    <font>
      <b/>
      <sz val="18"/>
      <name val="Montserrat"/>
    </font>
    <font>
      <b/>
      <sz val="18"/>
      <name val="Arial"/>
      <family val="2"/>
    </font>
    <font>
      <b/>
      <sz val="12"/>
      <name val="Soberana Sans"/>
      <family val="3"/>
    </font>
    <font>
      <sz val="10"/>
      <name val="Montserrat"/>
    </font>
    <font>
      <b/>
      <sz val="10"/>
      <name val="Montserrat"/>
    </font>
    <font>
      <sz val="12"/>
      <name val="Montserrat"/>
    </font>
    <font>
      <b/>
      <sz val="12"/>
      <color rgb="FF285C2B"/>
      <name val="Montserrat"/>
    </font>
    <font>
      <b/>
      <sz val="12"/>
      <color rgb="FFB38E5D"/>
      <name val="Montserrat"/>
    </font>
    <font>
      <b/>
      <sz val="12"/>
      <color rgb="FF285C4D"/>
      <name val="Montserrat"/>
    </font>
    <font>
      <b/>
      <sz val="12"/>
      <color rgb="FF9D2449"/>
      <name val="Montserrat"/>
    </font>
    <font>
      <b/>
      <sz val="16"/>
      <color rgb="FF002060"/>
      <name val="Montserrat"/>
    </font>
    <font>
      <b/>
      <sz val="12"/>
      <name val="Montserrat"/>
    </font>
    <font>
      <b/>
      <sz val="12"/>
      <color rgb="FF002060"/>
      <name val="Montserrat"/>
    </font>
    <font>
      <b/>
      <sz val="11"/>
      <color rgb="FF002060"/>
      <name val="Montserrat"/>
    </font>
    <font>
      <b/>
      <sz val="11"/>
      <color rgb="FF285C2B"/>
      <name val="Montserrat"/>
    </font>
    <font>
      <b/>
      <sz val="11"/>
      <color rgb="FFB38E5D"/>
      <name val="Montserrat"/>
    </font>
    <font>
      <b/>
      <sz val="11"/>
      <name val="Montserrat"/>
    </font>
    <font>
      <sz val="10"/>
      <color theme="0"/>
      <name val="Montserrat"/>
    </font>
    <font>
      <sz val="12"/>
      <color theme="0"/>
      <name val="Montserrat"/>
    </font>
    <font>
      <b/>
      <sz val="11"/>
      <color rgb="FF9D2449"/>
      <name val="Montserrat"/>
    </font>
    <font>
      <sz val="11"/>
      <color rgb="FF002060"/>
      <name val="Montserrat"/>
    </font>
    <font>
      <b/>
      <sz val="14"/>
      <color theme="0"/>
      <name val="Montserrat"/>
    </font>
    <font>
      <b/>
      <sz val="10"/>
      <color theme="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  <fill>
      <patternFill patternType="solid">
        <fgColor rgb="FF80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Border="1"/>
    <xf numFmtId="0" fontId="0" fillId="0" borderId="0" xfId="0" applyBorder="1"/>
    <xf numFmtId="0" fontId="4" fillId="0" borderId="0" xfId="0" applyFont="1" applyBorder="1" applyAlignment="1"/>
    <xf numFmtId="0" fontId="5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Border="1"/>
    <xf numFmtId="0" fontId="8" fillId="2" borderId="4" xfId="0" applyFont="1" applyFill="1" applyBorder="1"/>
    <xf numFmtId="0" fontId="8" fillId="0" borderId="0" xfId="0" applyFont="1"/>
    <xf numFmtId="0" fontId="9" fillId="0" borderId="5" xfId="0" applyFont="1" applyBorder="1" applyAlignment="1">
      <alignment vertical="center"/>
    </xf>
    <xf numFmtId="164" fontId="9" fillId="2" borderId="4" xfId="2" applyNumberFormat="1" applyFont="1" applyFill="1" applyBorder="1" applyAlignment="1">
      <alignment vertical="center"/>
    </xf>
    <xf numFmtId="164" fontId="9" fillId="0" borderId="3" xfId="2" applyNumberFormat="1" applyFont="1" applyBorder="1" applyAlignment="1">
      <alignment vertical="center"/>
    </xf>
    <xf numFmtId="164" fontId="6" fillId="0" borderId="0" xfId="2" applyNumberFormat="1" applyFont="1"/>
    <xf numFmtId="0" fontId="10" fillId="2" borderId="6" xfId="0" applyFont="1" applyFill="1" applyBorder="1" applyAlignment="1">
      <alignment vertical="center"/>
    </xf>
    <xf numFmtId="164" fontId="11" fillId="2" borderId="7" xfId="2" applyNumberFormat="1" applyFont="1" applyFill="1" applyBorder="1" applyAlignment="1">
      <alignment vertical="center"/>
    </xf>
    <xf numFmtId="164" fontId="10" fillId="0" borderId="3" xfId="2" applyNumberFormat="1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164" fontId="12" fillId="2" borderId="7" xfId="2" applyNumberFormat="1" applyFont="1" applyFill="1" applyBorder="1" applyAlignment="1">
      <alignment vertical="center"/>
    </xf>
    <xf numFmtId="164" fontId="12" fillId="0" borderId="3" xfId="2" applyNumberFormat="1" applyFont="1" applyBorder="1" applyAlignment="1">
      <alignment vertical="center"/>
    </xf>
    <xf numFmtId="164" fontId="12" fillId="0" borderId="3" xfId="2" applyNumberFormat="1" applyFont="1" applyFill="1" applyBorder="1" applyAlignment="1">
      <alignment vertical="center"/>
    </xf>
    <xf numFmtId="49" fontId="13" fillId="0" borderId="6" xfId="2" applyNumberFormat="1" applyFont="1" applyFill="1" applyBorder="1" applyAlignment="1">
      <alignment horizontal="right"/>
    </xf>
    <xf numFmtId="0" fontId="8" fillId="0" borderId="0" xfId="0" applyFont="1" applyBorder="1" applyAlignment="1">
      <alignment vertical="center"/>
    </xf>
    <xf numFmtId="164" fontId="8" fillId="0" borderId="0" xfId="2" applyNumberFormat="1" applyFont="1" applyBorder="1" applyAlignment="1">
      <alignment horizontal="left"/>
    </xf>
    <xf numFmtId="164" fontId="8" fillId="0" borderId="0" xfId="2" applyNumberFormat="1" applyFont="1" applyBorder="1" applyAlignment="1">
      <alignment vertical="center"/>
    </xf>
    <xf numFmtId="164" fontId="14" fillId="0" borderId="0" xfId="2" applyNumberFormat="1" applyFont="1" applyBorder="1" applyAlignment="1">
      <alignment vertical="center"/>
    </xf>
    <xf numFmtId="164" fontId="15" fillId="0" borderId="0" xfId="2" applyNumberFormat="1" applyFont="1" applyFill="1" applyBorder="1"/>
    <xf numFmtId="0" fontId="6" fillId="0" borderId="0" xfId="0" applyFont="1" applyBorder="1"/>
    <xf numFmtId="0" fontId="6" fillId="0" borderId="0" xfId="0" applyFont="1" applyBorder="1" applyAlignment="1"/>
    <xf numFmtId="165" fontId="6" fillId="0" borderId="0" xfId="0" applyNumberFormat="1" applyFont="1"/>
    <xf numFmtId="0" fontId="16" fillId="3" borderId="5" xfId="0" applyFont="1" applyFill="1" applyBorder="1"/>
    <xf numFmtId="0" fontId="16" fillId="3" borderId="4" xfId="0" applyFont="1" applyFill="1" applyBorder="1"/>
    <xf numFmtId="0" fontId="16" fillId="3" borderId="9" xfId="0" applyFont="1" applyFill="1" applyBorder="1"/>
    <xf numFmtId="164" fontId="6" fillId="0" borderId="0" xfId="0" applyNumberFormat="1" applyFont="1"/>
    <xf numFmtId="0" fontId="16" fillId="3" borderId="8" xfId="0" applyFont="1" applyFill="1" applyBorder="1"/>
    <xf numFmtId="0" fontId="16" fillId="3" borderId="7" xfId="0" applyFont="1" applyFill="1" applyBorder="1"/>
    <xf numFmtId="0" fontId="16" fillId="3" borderId="10" xfId="0" applyFont="1" applyFill="1" applyBorder="1"/>
    <xf numFmtId="0" fontId="17" fillId="0" borderId="5" xfId="0" applyFont="1" applyBorder="1" applyAlignment="1">
      <alignment vertical="center"/>
    </xf>
    <xf numFmtId="0" fontId="17" fillId="0" borderId="4" xfId="0" applyFont="1" applyBorder="1"/>
    <xf numFmtId="164" fontId="17" fillId="0" borderId="4" xfId="2" applyNumberFormat="1" applyFont="1" applyBorder="1"/>
    <xf numFmtId="0" fontId="17" fillId="0" borderId="0" xfId="0" applyFont="1"/>
    <xf numFmtId="166" fontId="17" fillId="0" borderId="9" xfId="1" applyNumberFormat="1" applyFont="1" applyBorder="1"/>
    <xf numFmtId="0" fontId="18" fillId="0" borderId="6" xfId="0" applyFont="1" applyBorder="1" applyAlignment="1">
      <alignment vertical="center"/>
    </xf>
    <xf numFmtId="0" fontId="18" fillId="0" borderId="0" xfId="0" applyFont="1" applyBorder="1"/>
    <xf numFmtId="164" fontId="18" fillId="0" borderId="0" xfId="2" applyNumberFormat="1" applyFont="1" applyBorder="1"/>
    <xf numFmtId="0" fontId="18" fillId="0" borderId="0" xfId="0" applyFont="1"/>
    <xf numFmtId="166" fontId="18" fillId="0" borderId="11" xfId="1" applyNumberFormat="1" applyFont="1" applyBorder="1"/>
    <xf numFmtId="0" fontId="19" fillId="0" borderId="8" xfId="0" applyFont="1" applyBorder="1" applyAlignment="1">
      <alignment vertical="center"/>
    </xf>
    <xf numFmtId="0" fontId="19" fillId="0" borderId="7" xfId="0" applyFont="1" applyBorder="1"/>
    <xf numFmtId="164" fontId="19" fillId="0" borderId="7" xfId="2" applyNumberFormat="1" applyFont="1" applyBorder="1"/>
    <xf numFmtId="0" fontId="19" fillId="0" borderId="10" xfId="0" applyFont="1" applyBorder="1"/>
    <xf numFmtId="0" fontId="19" fillId="2" borderId="0" xfId="0" applyFont="1" applyFill="1" applyBorder="1"/>
    <xf numFmtId="164" fontId="8" fillId="0" borderId="0" xfId="0" applyNumberFormat="1" applyFont="1" applyBorder="1" applyAlignment="1">
      <alignment vertical="center"/>
    </xf>
    <xf numFmtId="164" fontId="8" fillId="0" borderId="0" xfId="2" applyNumberFormat="1" applyFont="1" applyBorder="1" applyAlignment="1">
      <alignment horizontal="center" vertical="center"/>
    </xf>
    <xf numFmtId="0" fontId="20" fillId="2" borderId="0" xfId="0" applyFont="1" applyFill="1" applyBorder="1"/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2" fillId="0" borderId="7" xfId="0" applyFont="1" applyBorder="1"/>
    <xf numFmtId="164" fontId="22" fillId="0" borderId="7" xfId="2" applyNumberFormat="1" applyFont="1" applyBorder="1"/>
    <xf numFmtId="0" fontId="22" fillId="0" borderId="10" xfId="0" applyFont="1" applyBorder="1"/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/>
    <xf numFmtId="164" fontId="8" fillId="2" borderId="0" xfId="2" applyNumberFormat="1" applyFont="1" applyFill="1" applyBorder="1"/>
    <xf numFmtId="164" fontId="14" fillId="2" borderId="0" xfId="2" applyNumberFormat="1" applyFont="1" applyFill="1" applyBorder="1"/>
    <xf numFmtId="0" fontId="7" fillId="2" borderId="0" xfId="0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24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23" fillId="0" borderId="0" xfId="0" applyFont="1" applyFill="1" applyBorder="1" applyAlignment="1">
      <alignment horizontal="justify" vertical="top" wrapText="1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es-ES" sz="2000" b="1"/>
              <a:t>Análisis del Periodo </a:t>
            </a:r>
          </a:p>
        </c:rich>
      </c:tx>
      <c:layout>
        <c:manualLayout>
          <c:xMode val="edge"/>
          <c:yMode val="edge"/>
          <c:x val="3.4778237361005528E-2"/>
          <c:y val="2.4462413135412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64"/>
          <c:w val="0.8933605998100741"/>
          <c:h val="0.611940935606171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'PAX (EMBTUR)'!$B$9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9174223178920489E-3"/>
                  <c:y val="3.1490432949497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2A4-413D-83CF-BD0239C88712}"/>
                </c:ext>
              </c:extLst>
            </c:dLbl>
            <c:dLbl>
              <c:idx val="1"/>
              <c:layout>
                <c:manualLayout>
                  <c:x val="-2.2402644089362204E-3"/>
                  <c:y val="2.581223677198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A4-413D-83CF-BD0239C88712}"/>
                </c:ext>
              </c:extLst>
            </c:dLbl>
            <c:dLbl>
              <c:idx val="2"/>
              <c:layout>
                <c:manualLayout>
                  <c:x val="-8.3009067814704338E-3"/>
                  <c:y val="1.1451066527089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2A4-413D-83CF-BD0239C88712}"/>
                </c:ext>
              </c:extLst>
            </c:dLbl>
            <c:dLbl>
              <c:idx val="4"/>
              <c:layout>
                <c:manualLayout>
                  <c:x val="-1.5218329099362507E-2"/>
                  <c:y val="1.1451066527089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A4-413D-83CF-BD0239C88712}"/>
                </c:ext>
              </c:extLst>
            </c:dLbl>
            <c:dLbl>
              <c:idx val="5"/>
              <c:layout>
                <c:manualLayout>
                  <c:x val="-1.5218329099362507E-2"/>
                  <c:y val="8.5882998953173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2A4-413D-83CF-BD0239C88712}"/>
                </c:ext>
              </c:extLst>
            </c:dLbl>
            <c:dLbl>
              <c:idx val="8"/>
              <c:layout>
                <c:manualLayout>
                  <c:x val="-1.5218329099362507E-2"/>
                  <c:y val="-8.5882998953174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2A4-413D-83CF-BD0239C88712}"/>
                </c:ext>
              </c:extLst>
            </c:dLbl>
            <c:dLbl>
              <c:idx val="9"/>
              <c:layout>
                <c:manualLayout>
                  <c:x val="-2.3519235880833069E-2"/>
                  <c:y val="5.7255332635449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2A4-413D-83CF-BD0239C887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(EMBTUR)'!$C$9:$N$9</c:f>
              <c:numCache>
                <c:formatCode>_-* #,##0_-;\-* #,##0_-;_-* "-"??_-;_-@_-</c:formatCode>
                <c:ptCount val="12"/>
                <c:pt idx="0">
                  <c:v>53871</c:v>
                </c:pt>
                <c:pt idx="1">
                  <c:v>44627</c:v>
                </c:pt>
                <c:pt idx="2">
                  <c:v>59013</c:v>
                </c:pt>
                <c:pt idx="3">
                  <c:v>43446</c:v>
                </c:pt>
                <c:pt idx="4">
                  <c:v>35476</c:v>
                </c:pt>
                <c:pt idx="5">
                  <c:v>38151</c:v>
                </c:pt>
                <c:pt idx="6">
                  <c:v>52949</c:v>
                </c:pt>
                <c:pt idx="7">
                  <c:v>42393</c:v>
                </c:pt>
                <c:pt idx="8">
                  <c:v>25186</c:v>
                </c:pt>
                <c:pt idx="9">
                  <c:v>33955</c:v>
                </c:pt>
                <c:pt idx="10">
                  <c:v>43281</c:v>
                </c:pt>
                <c:pt idx="11">
                  <c:v>62383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A4-413D-83CF-BD0239C88712}"/>
            </c:ext>
          </c:extLst>
        </c:ser>
        <c:ser>
          <c:idx val="2"/>
          <c:order val="2"/>
          <c:tx>
            <c:strRef>
              <c:f>'PAX (EMBTUR)'!$B$10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68963599764228E-2"/>
                  <c:y val="8.767222902059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2A4-413D-83CF-BD0239C88712}"/>
                </c:ext>
              </c:extLst>
            </c:dLbl>
            <c:dLbl>
              <c:idx val="1"/>
              <c:layout>
                <c:manualLayout>
                  <c:x val="1.3431947425588757E-2"/>
                  <c:y val="1.5246920884364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A4-413D-83CF-BD0239C88712}"/>
                </c:ext>
              </c:extLst>
            </c:dLbl>
            <c:dLbl>
              <c:idx val="2"/>
              <c:layout>
                <c:manualLayout>
                  <c:x val="5.9938647366150604E-3"/>
                  <c:y val="1.043377000668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A4-413D-83CF-BD0239C88712}"/>
                </c:ext>
              </c:extLst>
            </c:dLbl>
            <c:dLbl>
              <c:idx val="3"/>
              <c:layout>
                <c:manualLayout>
                  <c:x val="5.533937854313639E-3"/>
                  <c:y val="-5.24834486225515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A4-413D-83CF-BD0239C88712}"/>
                </c:ext>
              </c:extLst>
            </c:dLbl>
            <c:dLbl>
              <c:idx val="4"/>
              <c:layout>
                <c:manualLayout>
                  <c:x val="4.3469735460340327E-3"/>
                  <c:y val="4.75557382917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A4-413D-83CF-BD0239C88712}"/>
                </c:ext>
              </c:extLst>
            </c:dLbl>
            <c:dLbl>
              <c:idx val="5"/>
              <c:layout>
                <c:manualLayout>
                  <c:x val="2.3540227839748507E-2"/>
                  <c:y val="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A4-413D-83CF-BD0239C88712}"/>
                </c:ext>
              </c:extLst>
            </c:dLbl>
            <c:dLbl>
              <c:idx val="6"/>
              <c:layout>
                <c:manualLayout>
                  <c:x val="2.50114920797328E-2"/>
                  <c:y val="9.5110710364670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A4-413D-83CF-BD0239C88712}"/>
                </c:ext>
              </c:extLst>
            </c:dLbl>
            <c:dLbl>
              <c:idx val="7"/>
              <c:layout>
                <c:manualLayout>
                  <c:x val="2.6482724963288538E-2"/>
                  <c:y val="1.3828740734328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A4-413D-83CF-BD0239C88712}"/>
                </c:ext>
              </c:extLst>
            </c:dLbl>
            <c:dLbl>
              <c:idx val="8"/>
              <c:layout>
                <c:manualLayout>
                  <c:x val="1.4712642399842818E-2"/>
                  <c:y val="1.9021954847126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A4-413D-83CF-BD0239C88712}"/>
                </c:ext>
              </c:extLst>
            </c:dLbl>
            <c:dLbl>
              <c:idx val="9"/>
              <c:layout>
                <c:manualLayout>
                  <c:x val="1.0298849679889973E-2"/>
                  <c:y val="-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2A4-413D-83CF-BD0239C88712}"/>
                </c:ext>
              </c:extLst>
            </c:dLbl>
            <c:dLbl>
              <c:idx val="10"/>
              <c:layout>
                <c:manualLayout>
                  <c:x val="2.7953904712123463E-2"/>
                  <c:y val="7.1333032773503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A4-413D-83CF-BD0239C887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(EMBTUR)'!$C$10:$N$10</c:f>
              <c:numCache>
                <c:formatCode>_-* #,##0_-;\-* #,##0_-;_-* "-"??_-;_-@_-</c:formatCode>
                <c:ptCount val="12"/>
                <c:pt idx="0">
                  <c:v>58816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2A4-413D-83CF-BD0239C88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6480"/>
        <c:axId val="512583736"/>
      </c:barChart>
      <c:lineChart>
        <c:grouping val="standard"/>
        <c:varyColors val="0"/>
        <c:ser>
          <c:idx val="0"/>
          <c:order val="0"/>
          <c:tx>
            <c:strRef>
              <c:f>'PAX (EMBTUR)'!$B$8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80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(EMBTUR)'!$C$8:$N$8</c:f>
              <c:numCache>
                <c:formatCode>_-* #,##0_-;\-* #,##0_-;_-* "-"??_-;_-@_-</c:formatCode>
                <c:ptCount val="12"/>
                <c:pt idx="0">
                  <c:v>53135</c:v>
                </c:pt>
                <c:pt idx="1">
                  <c:v>46550</c:v>
                </c:pt>
                <c:pt idx="2">
                  <c:v>47354</c:v>
                </c:pt>
                <c:pt idx="3">
                  <c:v>50144</c:v>
                </c:pt>
                <c:pt idx="4">
                  <c:v>37684</c:v>
                </c:pt>
                <c:pt idx="5">
                  <c:v>43218</c:v>
                </c:pt>
                <c:pt idx="6">
                  <c:v>54573</c:v>
                </c:pt>
                <c:pt idx="7">
                  <c:v>43626</c:v>
                </c:pt>
                <c:pt idx="8">
                  <c:v>27450</c:v>
                </c:pt>
                <c:pt idx="9">
                  <c:v>24640</c:v>
                </c:pt>
                <c:pt idx="10">
                  <c:v>35335</c:v>
                </c:pt>
                <c:pt idx="11">
                  <c:v>50876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2A4-413D-83CF-BD0239C88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6480"/>
        <c:axId val="512583736"/>
      </c:lineChart>
      <c:catAx>
        <c:axId val="51258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2327049768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3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3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Visitantes</a:t>
                </a:r>
              </a:p>
            </c:rich>
          </c:tx>
          <c:layout>
            <c:manualLayout>
              <c:xMode val="edge"/>
              <c:yMode val="edge"/>
              <c:x val="5.0301381039028793E-3"/>
              <c:y val="0.4872669274549737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648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23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40529069613948276"/>
          <c:y val="3.8379530916844352E-2"/>
          <c:w val="0.55824857975672715"/>
          <c:h val="0.18123689762660294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6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11</xdr:row>
      <xdr:rowOff>111919</xdr:rowOff>
    </xdr:from>
    <xdr:to>
      <xdr:col>10</xdr:col>
      <xdr:colOff>476250</xdr:colOff>
      <xdr:row>33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89648</xdr:colOff>
      <xdr:row>0</xdr:row>
      <xdr:rowOff>201706</xdr:rowOff>
    </xdr:from>
    <xdr:to>
      <xdr:col>5</xdr:col>
      <xdr:colOff>145677</xdr:colOff>
      <xdr:row>2</xdr:row>
      <xdr:rowOff>64923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648" y="201706"/>
          <a:ext cx="4482353" cy="1017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1"/>
  <sheetViews>
    <sheetView showGridLines="0" tabSelected="1" zoomScale="85" zoomScaleNormal="85" workbookViewId="0">
      <selection activeCell="B1" sqref="B1"/>
    </sheetView>
  </sheetViews>
  <sheetFormatPr baseColWidth="10" defaultColWidth="11.42578125" defaultRowHeight="12.75" x14ac:dyDescent="0.2"/>
  <cols>
    <col min="2" max="2" width="27.85546875" bestFit="1" customWidth="1"/>
    <col min="3" max="3" width="12.42578125" customWidth="1"/>
    <col min="4" max="4" width="13.28515625" customWidth="1"/>
    <col min="5" max="6" width="12.7109375" customWidth="1"/>
    <col min="7" max="7" width="12.85546875" customWidth="1"/>
    <col min="8" max="8" width="14" customWidth="1"/>
    <col min="9" max="9" width="12.42578125" customWidth="1"/>
    <col min="10" max="10" width="12.7109375" customWidth="1"/>
    <col min="11" max="11" width="13.28515625" customWidth="1"/>
    <col min="12" max="12" width="13" customWidth="1"/>
    <col min="13" max="13" width="13.28515625" customWidth="1"/>
    <col min="14" max="14" width="14.7109375" customWidth="1"/>
    <col min="15" max="15" width="14.28515625" customWidth="1"/>
    <col min="16" max="16" width="14.5703125" customWidth="1"/>
    <col min="17" max="17" width="12.7109375" bestFit="1" customWidth="1"/>
    <col min="18" max="18" width="10.42578125" customWidth="1"/>
  </cols>
  <sheetData>
    <row r="1" spans="2:20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2:20" ht="42" customHeight="1" x14ac:dyDescent="0.5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3"/>
    </row>
    <row r="3" spans="2:20" ht="15" customHeight="1" thickBot="1" x14ac:dyDescent="0.3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</row>
    <row r="4" spans="2:20" ht="15" customHeight="1" thickTop="1" x14ac:dyDescent="0.2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</row>
    <row r="5" spans="2:20" ht="15" customHeight="1" x14ac:dyDescent="0.3"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9"/>
      <c r="T5" s="9"/>
    </row>
    <row r="6" spans="2:20" ht="26.25" customHeight="1" x14ac:dyDescent="0.3">
      <c r="B6" s="73" t="s">
        <v>1</v>
      </c>
      <c r="C6" s="73" t="s">
        <v>2</v>
      </c>
      <c r="D6" s="73" t="s">
        <v>3</v>
      </c>
      <c r="E6" s="73" t="s">
        <v>4</v>
      </c>
      <c r="F6" s="73" t="s">
        <v>5</v>
      </c>
      <c r="G6" s="73" t="s">
        <v>4</v>
      </c>
      <c r="H6" s="73" t="s">
        <v>6</v>
      </c>
      <c r="I6" s="73" t="s">
        <v>6</v>
      </c>
      <c r="J6" s="73" t="s">
        <v>5</v>
      </c>
      <c r="K6" s="73" t="s">
        <v>7</v>
      </c>
      <c r="L6" s="73" t="s">
        <v>8</v>
      </c>
      <c r="M6" s="73" t="s">
        <v>9</v>
      </c>
      <c r="N6" s="73" t="s">
        <v>10</v>
      </c>
      <c r="O6" s="74" t="s">
        <v>19</v>
      </c>
      <c r="P6" s="74" t="s">
        <v>11</v>
      </c>
      <c r="Q6" s="9"/>
      <c r="R6" s="9"/>
      <c r="S6" s="9"/>
      <c r="T6" s="9"/>
    </row>
    <row r="7" spans="2:20" ht="15" customHeight="1" x14ac:dyDescent="0.35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9"/>
      <c r="R7" s="9"/>
      <c r="S7" s="9"/>
      <c r="T7" s="9"/>
    </row>
    <row r="8" spans="2:20" ht="18" customHeight="1" x14ac:dyDescent="0.3">
      <c r="B8" s="14" t="s">
        <v>12</v>
      </c>
      <c r="C8" s="15">
        <v>53135</v>
      </c>
      <c r="D8" s="15">
        <v>46550</v>
      </c>
      <c r="E8" s="15">
        <v>47354</v>
      </c>
      <c r="F8" s="15">
        <v>50144</v>
      </c>
      <c r="G8" s="15">
        <v>37684</v>
      </c>
      <c r="H8" s="15">
        <v>43218</v>
      </c>
      <c r="I8" s="15">
        <v>54573</v>
      </c>
      <c r="J8" s="15">
        <v>43626</v>
      </c>
      <c r="K8" s="15">
        <v>27450</v>
      </c>
      <c r="L8" s="15">
        <v>24640</v>
      </c>
      <c r="M8" s="15">
        <v>35335</v>
      </c>
      <c r="N8" s="15">
        <v>50876</v>
      </c>
      <c r="O8" s="16">
        <f>+C8</f>
        <v>53135</v>
      </c>
      <c r="P8" s="16">
        <f>SUM(C8:N8)</f>
        <v>514585</v>
      </c>
      <c r="Q8" s="17"/>
      <c r="R8" s="9"/>
      <c r="S8" s="9"/>
      <c r="T8" s="9"/>
    </row>
    <row r="9" spans="2:20" ht="18" customHeight="1" x14ac:dyDescent="0.3">
      <c r="B9" s="18" t="s">
        <v>13</v>
      </c>
      <c r="C9" s="19">
        <v>53871</v>
      </c>
      <c r="D9" s="19">
        <v>44627</v>
      </c>
      <c r="E9" s="19">
        <v>59013</v>
      </c>
      <c r="F9" s="19">
        <v>43446</v>
      </c>
      <c r="G9" s="19">
        <v>35476</v>
      </c>
      <c r="H9" s="19">
        <v>38151</v>
      </c>
      <c r="I9" s="19">
        <v>52949</v>
      </c>
      <c r="J9" s="19">
        <v>42393</v>
      </c>
      <c r="K9" s="19">
        <v>25186</v>
      </c>
      <c r="L9" s="19">
        <v>33955</v>
      </c>
      <c r="M9" s="19">
        <v>43281</v>
      </c>
      <c r="N9" s="19">
        <v>62383</v>
      </c>
      <c r="O9" s="16">
        <f>+C9</f>
        <v>53871</v>
      </c>
      <c r="P9" s="20">
        <f>SUM(C9:N9)</f>
        <v>534731</v>
      </c>
      <c r="Q9" s="17"/>
      <c r="R9" s="9"/>
      <c r="S9" s="9"/>
      <c r="T9" s="9"/>
    </row>
    <row r="10" spans="2:20" ht="18" customHeight="1" x14ac:dyDescent="0.45">
      <c r="B10" s="21" t="s">
        <v>14</v>
      </c>
      <c r="C10" s="22">
        <v>58816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>
        <f>SUM(C10,D10:N10)</f>
        <v>58816</v>
      </c>
      <c r="P10" s="24">
        <f>SUM(C10:N10)</f>
        <v>58816</v>
      </c>
      <c r="Q10" s="25"/>
      <c r="R10" s="9"/>
      <c r="S10" s="9"/>
      <c r="T10" s="9"/>
    </row>
    <row r="11" spans="2:20" ht="18" customHeight="1" x14ac:dyDescent="0.35">
      <c r="B11" s="26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9"/>
      <c r="P11" s="29"/>
      <c r="Q11" s="30"/>
      <c r="R11" s="31"/>
      <c r="S11" s="31"/>
      <c r="T11" s="9"/>
    </row>
    <row r="12" spans="2:20" ht="15" customHeight="1" x14ac:dyDescent="0.3"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9"/>
      <c r="P12" s="9"/>
      <c r="Q12" s="9"/>
      <c r="R12" s="9"/>
      <c r="S12" s="9"/>
      <c r="T12" s="9"/>
    </row>
    <row r="13" spans="2:20" ht="18" x14ac:dyDescent="0.35">
      <c r="B13" s="9"/>
      <c r="C13" s="9"/>
      <c r="D13" s="9"/>
      <c r="E13" s="9"/>
      <c r="F13" s="9"/>
      <c r="G13" s="9"/>
      <c r="H13" s="9"/>
      <c r="I13" s="9"/>
      <c r="J13" s="9"/>
      <c r="K13" s="9"/>
      <c r="L13" s="34" t="s">
        <v>15</v>
      </c>
      <c r="M13" s="35"/>
      <c r="N13" s="35"/>
      <c r="O13" s="35"/>
      <c r="P13" s="36" t="s">
        <v>16</v>
      </c>
      <c r="Q13" s="37"/>
      <c r="R13" s="9"/>
      <c r="S13" s="9"/>
      <c r="T13" s="9"/>
    </row>
    <row r="14" spans="2:20" ht="18" x14ac:dyDescent="0.35">
      <c r="B14" s="9"/>
      <c r="C14" s="9"/>
      <c r="D14" s="9"/>
      <c r="E14" s="9"/>
      <c r="F14" s="9"/>
      <c r="G14" s="9"/>
      <c r="H14" s="9"/>
      <c r="I14" s="9"/>
      <c r="J14" s="9"/>
      <c r="K14" s="9"/>
      <c r="L14" s="38" t="s">
        <v>20</v>
      </c>
      <c r="M14" s="39"/>
      <c r="N14" s="39"/>
      <c r="O14" s="39"/>
      <c r="P14" s="40" t="s">
        <v>17</v>
      </c>
      <c r="Q14" s="9"/>
      <c r="R14" s="9"/>
      <c r="S14" s="9"/>
      <c r="T14" s="9"/>
    </row>
    <row r="15" spans="2:20" ht="18" x14ac:dyDescent="0.35">
      <c r="B15" s="9"/>
      <c r="C15" s="9"/>
      <c r="D15" s="9"/>
      <c r="E15" s="9"/>
      <c r="F15" s="9"/>
      <c r="G15" s="9"/>
      <c r="H15" s="9"/>
      <c r="I15" s="9"/>
      <c r="J15" s="9"/>
      <c r="K15" s="9"/>
      <c r="L15" s="41" t="str">
        <f>+B8</f>
        <v>Preliminar 2025</v>
      </c>
      <c r="M15" s="42"/>
      <c r="N15" s="43">
        <f>O8</f>
        <v>53135</v>
      </c>
      <c r="O15" s="44"/>
      <c r="P15" s="45">
        <f>(N17-N15)/N15</f>
        <v>0.10691634515855838</v>
      </c>
      <c r="Q15" s="9"/>
      <c r="R15" s="9"/>
      <c r="S15" s="9"/>
      <c r="T15" s="9"/>
    </row>
    <row r="16" spans="2:20" ht="18" x14ac:dyDescent="0.35">
      <c r="B16" s="9"/>
      <c r="C16" s="9"/>
      <c r="D16" s="9"/>
      <c r="E16" s="9"/>
      <c r="F16" s="9"/>
      <c r="G16" s="9"/>
      <c r="H16" s="9"/>
      <c r="I16" s="9"/>
      <c r="J16" s="9"/>
      <c r="K16" s="9"/>
      <c r="L16" s="46" t="str">
        <f>+B9</f>
        <v>REAL 2024</v>
      </c>
      <c r="M16" s="47"/>
      <c r="N16" s="48">
        <f>O9</f>
        <v>53871</v>
      </c>
      <c r="O16" s="49"/>
      <c r="P16" s="50">
        <f>(N17-N16)/N16</f>
        <v>9.1793358207569939E-2</v>
      </c>
      <c r="Q16" s="9"/>
      <c r="R16" s="9"/>
      <c r="S16" s="9"/>
      <c r="T16" s="9"/>
    </row>
    <row r="17" spans="2:20" ht="18" x14ac:dyDescent="0.35">
      <c r="B17" s="9"/>
      <c r="C17" s="9"/>
      <c r="D17" s="9"/>
      <c r="E17" s="9"/>
      <c r="F17" s="9"/>
      <c r="G17" s="9"/>
      <c r="H17" s="9"/>
      <c r="I17" s="9"/>
      <c r="J17" s="9"/>
      <c r="K17" s="9"/>
      <c r="L17" s="51" t="str">
        <f>+B10</f>
        <v>Real 2025</v>
      </c>
      <c r="M17" s="52"/>
      <c r="N17" s="53">
        <f>O10</f>
        <v>58816</v>
      </c>
      <c r="O17" s="52"/>
      <c r="P17" s="54"/>
      <c r="Q17" s="9"/>
      <c r="R17" s="9"/>
      <c r="S17" s="9"/>
      <c r="T17" s="9"/>
    </row>
    <row r="18" spans="2:20" ht="18.75" x14ac:dyDescent="0.35">
      <c r="B18" s="9"/>
      <c r="C18" s="9"/>
      <c r="D18" s="9"/>
      <c r="E18" s="9"/>
      <c r="F18" s="9"/>
      <c r="G18" s="9"/>
      <c r="H18" s="9"/>
      <c r="I18" s="9"/>
      <c r="J18" s="9"/>
      <c r="K18" s="9"/>
      <c r="L18" s="55"/>
      <c r="M18" s="55"/>
      <c r="N18" s="55"/>
      <c r="O18" s="55"/>
      <c r="P18" s="55"/>
      <c r="Q18" s="56"/>
      <c r="R18" s="57"/>
      <c r="S18" s="9"/>
      <c r="T18" s="9"/>
    </row>
    <row r="19" spans="2:20" ht="18.75" x14ac:dyDescent="0.35">
      <c r="B19" s="9"/>
      <c r="C19" s="9"/>
      <c r="D19" s="9"/>
      <c r="E19" s="9"/>
      <c r="F19" s="9"/>
      <c r="G19" s="9"/>
      <c r="H19" s="9"/>
      <c r="I19" s="9"/>
      <c r="J19" s="9"/>
      <c r="K19" s="58"/>
      <c r="L19" s="34" t="s">
        <v>15</v>
      </c>
      <c r="M19" s="35"/>
      <c r="N19" s="35"/>
      <c r="O19" s="35"/>
      <c r="P19" s="36" t="s">
        <v>16</v>
      </c>
      <c r="Q19" s="59"/>
      <c r="R19" s="57"/>
      <c r="S19" s="9"/>
      <c r="T19" s="9"/>
    </row>
    <row r="20" spans="2:20" ht="18.75" x14ac:dyDescent="0.35">
      <c r="B20" s="9"/>
      <c r="C20" s="9"/>
      <c r="D20" s="9"/>
      <c r="E20" s="9"/>
      <c r="F20" s="9"/>
      <c r="G20" s="9"/>
      <c r="H20" s="9"/>
      <c r="I20" s="9"/>
      <c r="J20" s="9"/>
      <c r="K20" s="58"/>
      <c r="L20" s="38" t="s">
        <v>18</v>
      </c>
      <c r="M20" s="39"/>
      <c r="N20" s="39"/>
      <c r="O20" s="39"/>
      <c r="P20" s="40" t="s">
        <v>17</v>
      </c>
      <c r="Q20" s="60"/>
      <c r="R20" s="57"/>
      <c r="S20" s="9"/>
      <c r="T20" s="9"/>
    </row>
    <row r="21" spans="2:20" ht="18.75" x14ac:dyDescent="0.35">
      <c r="B21" s="9"/>
      <c r="C21" s="9"/>
      <c r="D21" s="9"/>
      <c r="E21" s="9"/>
      <c r="F21" s="9"/>
      <c r="G21" s="9"/>
      <c r="H21" s="9"/>
      <c r="I21" s="9"/>
      <c r="J21" s="9"/>
      <c r="K21" s="58"/>
      <c r="L21" s="41" t="str">
        <f>+L15</f>
        <v>Preliminar 2025</v>
      </c>
      <c r="M21" s="42"/>
      <c r="N21" s="43">
        <f>+P8</f>
        <v>514585</v>
      </c>
      <c r="O21" s="44"/>
      <c r="P21" s="45">
        <f>(N23-N21)/N21</f>
        <v>-0.88570207060058104</v>
      </c>
      <c r="Q21" s="61"/>
      <c r="R21" s="57"/>
      <c r="S21" s="9"/>
      <c r="T21" s="9"/>
    </row>
    <row r="22" spans="2:20" ht="18.75" x14ac:dyDescent="0.35">
      <c r="B22" s="9"/>
      <c r="C22" s="9"/>
      <c r="D22" s="9"/>
      <c r="E22" s="9"/>
      <c r="F22" s="9"/>
      <c r="G22" s="9"/>
      <c r="H22" s="9"/>
      <c r="I22" s="9"/>
      <c r="J22" s="9"/>
      <c r="K22" s="58"/>
      <c r="L22" s="46" t="str">
        <f>+L16</f>
        <v>REAL 2024</v>
      </c>
      <c r="M22" s="47"/>
      <c r="N22" s="48">
        <f>+P9</f>
        <v>534731</v>
      </c>
      <c r="O22" s="49"/>
      <c r="P22" s="50">
        <f>(N23-N22)/N22</f>
        <v>-0.89000824713734572</v>
      </c>
      <c r="Q22" s="61"/>
      <c r="R22" s="57"/>
      <c r="S22" s="9"/>
      <c r="T22" s="9"/>
    </row>
    <row r="23" spans="2:20" ht="18.75" x14ac:dyDescent="0.35">
      <c r="B23" s="9"/>
      <c r="C23" s="9"/>
      <c r="D23" s="9"/>
      <c r="E23" s="9"/>
      <c r="F23" s="9"/>
      <c r="G23" s="9"/>
      <c r="H23" s="9"/>
      <c r="I23" s="9"/>
      <c r="J23" s="9"/>
      <c r="K23" s="58"/>
      <c r="L23" s="62" t="str">
        <f>+L17</f>
        <v>Real 2025</v>
      </c>
      <c r="M23" s="63"/>
      <c r="N23" s="64">
        <f>+P10</f>
        <v>58816</v>
      </c>
      <c r="O23" s="63"/>
      <c r="P23" s="65"/>
      <c r="Q23" s="61"/>
      <c r="R23" s="57"/>
      <c r="S23" s="9"/>
      <c r="T23" s="9"/>
    </row>
    <row r="24" spans="2:20" ht="18.75" x14ac:dyDescent="0.35">
      <c r="B24" s="9"/>
      <c r="C24" s="9"/>
      <c r="D24" s="9"/>
      <c r="E24" s="9"/>
      <c r="F24" s="9"/>
      <c r="G24" s="9"/>
      <c r="H24" s="9"/>
      <c r="I24" s="9"/>
      <c r="J24" s="9"/>
      <c r="K24" s="58"/>
      <c r="L24" s="66"/>
      <c r="M24" s="67"/>
      <c r="N24" s="68"/>
      <c r="O24" s="69"/>
      <c r="P24" s="70"/>
      <c r="Q24" s="61"/>
      <c r="R24" s="57"/>
      <c r="S24" s="9"/>
      <c r="T24" s="9"/>
    </row>
    <row r="25" spans="2:20" ht="18.75" x14ac:dyDescent="0.3">
      <c r="B25" s="9"/>
      <c r="C25" s="9"/>
      <c r="D25" s="9"/>
      <c r="E25" s="9"/>
      <c r="F25" s="9"/>
      <c r="G25" s="9"/>
      <c r="H25" s="9"/>
      <c r="I25" s="9"/>
      <c r="J25" s="9"/>
      <c r="K25" s="58"/>
      <c r="L25" s="71"/>
      <c r="M25" s="71"/>
      <c r="N25" s="71"/>
      <c r="O25" s="72"/>
      <c r="P25" s="71"/>
      <c r="Q25" s="61"/>
      <c r="R25" s="57"/>
      <c r="S25" s="9"/>
      <c r="T25" s="9"/>
    </row>
    <row r="26" spans="2:20" ht="18.75" x14ac:dyDescent="0.3">
      <c r="B26" s="9"/>
      <c r="C26" s="9"/>
      <c r="D26" s="9"/>
      <c r="E26" s="9"/>
      <c r="F26" s="9"/>
      <c r="G26" s="9"/>
      <c r="H26" s="9"/>
      <c r="I26" s="9"/>
      <c r="J26" s="9"/>
      <c r="K26" s="9"/>
      <c r="L26" s="76"/>
      <c r="M26" s="76"/>
      <c r="N26" s="76"/>
      <c r="O26" s="76"/>
      <c r="P26" s="76"/>
      <c r="Q26" s="59"/>
      <c r="R26" s="57"/>
      <c r="S26" s="9"/>
      <c r="T26" s="9"/>
    </row>
    <row r="27" spans="2:20" ht="15" customHeight="1" x14ac:dyDescent="0.3">
      <c r="B27" s="9"/>
      <c r="C27" s="9"/>
      <c r="D27" s="9"/>
      <c r="E27" s="9"/>
      <c r="F27" s="9"/>
      <c r="G27" s="9"/>
      <c r="H27" s="9"/>
      <c r="I27" s="9"/>
      <c r="J27" s="9"/>
      <c r="K27" s="9"/>
      <c r="L27" s="76"/>
      <c r="M27" s="76"/>
      <c r="N27" s="76"/>
      <c r="O27" s="76"/>
      <c r="P27" s="76"/>
      <c r="Q27" s="71"/>
      <c r="R27" s="9"/>
      <c r="S27" s="9"/>
      <c r="T27" s="9"/>
    </row>
    <row r="28" spans="2:20" ht="15" customHeight="1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76"/>
      <c r="M28" s="76"/>
      <c r="N28" s="76"/>
      <c r="O28" s="76"/>
      <c r="P28" s="76"/>
      <c r="Q28" s="71"/>
      <c r="R28" s="9"/>
      <c r="S28" s="9"/>
      <c r="T28" s="9"/>
    </row>
    <row r="29" spans="2:20" ht="15" customHeight="1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76"/>
      <c r="M29" s="76"/>
      <c r="N29" s="76"/>
      <c r="O29" s="76"/>
      <c r="P29" s="76"/>
      <c r="Q29" s="71"/>
      <c r="R29" s="9"/>
      <c r="S29" s="9"/>
      <c r="T29" s="9"/>
    </row>
    <row r="30" spans="2:20" ht="15" customHeight="1" x14ac:dyDescent="0.3">
      <c r="B30" s="9"/>
      <c r="C30" s="9"/>
      <c r="D30" s="9"/>
      <c r="E30" s="9"/>
      <c r="F30" s="9"/>
      <c r="G30" s="9"/>
      <c r="H30" s="9"/>
      <c r="I30" s="9"/>
      <c r="J30" s="9"/>
      <c r="K30" s="9"/>
      <c r="L30" s="76"/>
      <c r="M30" s="76"/>
      <c r="N30" s="76"/>
      <c r="O30" s="76"/>
      <c r="P30" s="76"/>
      <c r="Q30" s="71"/>
      <c r="R30" s="9"/>
      <c r="S30" s="9"/>
      <c r="T30" s="9"/>
    </row>
    <row r="31" spans="2:20" ht="15" customHeight="1" x14ac:dyDescent="0.3">
      <c r="B31" s="9"/>
      <c r="C31" s="9"/>
      <c r="D31" s="9"/>
      <c r="E31" s="9"/>
      <c r="F31" s="9"/>
      <c r="G31" s="9"/>
      <c r="H31" s="9"/>
      <c r="I31" s="9"/>
      <c r="J31" s="9"/>
      <c r="K31" s="9"/>
      <c r="L31" s="76"/>
      <c r="M31" s="76"/>
      <c r="N31" s="76"/>
      <c r="O31" s="76"/>
      <c r="P31" s="76"/>
      <c r="Q31" s="71"/>
      <c r="R31" s="9"/>
      <c r="S31" s="9"/>
      <c r="T31" s="9"/>
    </row>
    <row r="32" spans="2:20" ht="15" customHeight="1" x14ac:dyDescent="0.3">
      <c r="B32" s="9"/>
      <c r="C32" s="9"/>
      <c r="D32" s="9"/>
      <c r="E32" s="9"/>
      <c r="F32" s="9"/>
      <c r="G32" s="9"/>
      <c r="H32" s="9"/>
      <c r="I32" s="9"/>
      <c r="J32" s="9"/>
      <c r="K32" s="9"/>
      <c r="L32" s="76"/>
      <c r="M32" s="76"/>
      <c r="N32" s="76"/>
      <c r="O32" s="76"/>
      <c r="P32" s="76"/>
      <c r="Q32" s="71"/>
      <c r="R32" s="9"/>
      <c r="S32" s="9"/>
      <c r="T32" s="9"/>
    </row>
    <row r="33" spans="2:20" ht="15" customHeight="1" x14ac:dyDescent="0.3">
      <c r="B33" s="9"/>
      <c r="C33" s="9"/>
      <c r="D33" s="9"/>
      <c r="E33" s="9"/>
      <c r="F33" s="9"/>
      <c r="G33" s="9"/>
      <c r="H33" s="9"/>
      <c r="I33" s="9"/>
      <c r="J33" s="9"/>
      <c r="K33" s="9"/>
      <c r="L33" s="76"/>
      <c r="M33" s="76"/>
      <c r="N33" s="76"/>
      <c r="O33" s="76"/>
      <c r="P33" s="76"/>
      <c r="Q33" s="71"/>
      <c r="R33" s="9"/>
      <c r="S33" s="9"/>
      <c r="T33" s="9"/>
    </row>
    <row r="34" spans="2:20" ht="15" customHeight="1" x14ac:dyDescent="0.3">
      <c r="B34" s="9"/>
      <c r="C34" s="9"/>
      <c r="D34" s="9"/>
      <c r="E34" s="9"/>
      <c r="F34" s="9"/>
      <c r="G34" s="9"/>
      <c r="H34" s="9"/>
      <c r="I34" s="9"/>
      <c r="J34" s="9"/>
      <c r="K34" s="9"/>
      <c r="L34" s="76"/>
      <c r="M34" s="76"/>
      <c r="N34" s="76"/>
      <c r="O34" s="76"/>
      <c r="P34" s="76"/>
      <c r="Q34" s="71"/>
      <c r="R34" s="9"/>
      <c r="S34" s="9"/>
      <c r="T34" s="9"/>
    </row>
    <row r="35" spans="2:20" ht="15" customHeight="1" x14ac:dyDescent="0.3">
      <c r="B35" s="9"/>
      <c r="C35" s="9"/>
      <c r="D35" s="9"/>
      <c r="E35" s="9"/>
      <c r="F35" s="9"/>
      <c r="G35" s="9"/>
      <c r="H35" s="9"/>
      <c r="I35" s="9"/>
      <c r="J35" s="9"/>
      <c r="K35" s="9"/>
      <c r="L35" s="76"/>
      <c r="M35" s="76"/>
      <c r="N35" s="76"/>
      <c r="O35" s="76"/>
      <c r="P35" s="76"/>
      <c r="Q35" s="71"/>
      <c r="R35" s="9"/>
      <c r="S35" s="9"/>
      <c r="T35" s="9"/>
    </row>
    <row r="36" spans="2:20" ht="15" customHeight="1" x14ac:dyDescent="0.3">
      <c r="B36" s="9"/>
      <c r="C36" s="9"/>
      <c r="D36" s="9"/>
      <c r="E36" s="9"/>
      <c r="F36" s="9"/>
      <c r="G36" s="9"/>
      <c r="H36" s="9"/>
      <c r="I36" s="9"/>
      <c r="J36" s="9"/>
      <c r="K36" s="9"/>
      <c r="L36" s="76"/>
      <c r="M36" s="76"/>
      <c r="N36" s="76"/>
      <c r="O36" s="76"/>
      <c r="P36" s="76"/>
      <c r="Q36" s="71"/>
      <c r="R36" s="9"/>
      <c r="S36" s="9"/>
      <c r="T36" s="9"/>
    </row>
    <row r="37" spans="2:20" ht="15" customHeight="1" x14ac:dyDescent="0.3">
      <c r="B37" s="9"/>
      <c r="C37" s="9"/>
      <c r="D37" s="9"/>
      <c r="E37" s="9"/>
      <c r="F37" s="9"/>
      <c r="G37" s="9"/>
      <c r="H37" s="9"/>
      <c r="I37" s="9"/>
      <c r="J37" s="9"/>
      <c r="K37" s="9"/>
      <c r="L37" s="76"/>
      <c r="M37" s="76"/>
      <c r="N37" s="76"/>
      <c r="O37" s="76"/>
      <c r="P37" s="76"/>
      <c r="Q37" s="71"/>
      <c r="R37" s="9"/>
      <c r="S37" s="9"/>
      <c r="T37" s="9"/>
    </row>
    <row r="38" spans="2:20" ht="15" customHeight="1" x14ac:dyDescent="0.3">
      <c r="B38" s="9"/>
      <c r="C38" s="9"/>
      <c r="D38" s="9"/>
      <c r="E38" s="9"/>
      <c r="F38" s="9"/>
      <c r="G38" s="9"/>
      <c r="H38" s="9"/>
      <c r="I38" s="9"/>
      <c r="J38" s="9"/>
      <c r="K38" s="9"/>
      <c r="L38" s="76"/>
      <c r="M38" s="76"/>
      <c r="N38" s="76"/>
      <c r="O38" s="76"/>
      <c r="P38" s="76"/>
      <c r="Q38" s="71"/>
      <c r="R38" s="9"/>
      <c r="S38" s="9"/>
      <c r="T38" s="9"/>
    </row>
    <row r="39" spans="2:20" ht="15" x14ac:dyDescent="0.3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2:20" ht="15" x14ac:dyDescent="0.3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2:20" ht="18.75" x14ac:dyDescent="0.35">
      <c r="B41" s="9"/>
      <c r="C41" s="9"/>
      <c r="D41" s="9"/>
      <c r="E41" s="9"/>
      <c r="F41" s="9"/>
      <c r="G41" s="9"/>
      <c r="H41" s="13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</sheetData>
  <mergeCells count="2">
    <mergeCell ref="B2:P2"/>
    <mergeCell ref="L26:P38"/>
  </mergeCells>
  <printOptions horizontalCentered="1"/>
  <pageMargins left="0.17" right="0.17" top="0.51181102362204722" bottom="0.98425196850393704" header="0" footer="0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 (EMBTUR)</vt:lpstr>
      <vt:lpstr>'PAX (EMBTUR)'!Área_de_impresión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2025-02-06T17:28:15Z</dcterms:created>
  <dcterms:modified xsi:type="dcterms:W3CDTF">2025-02-06T17:36:24Z</dcterms:modified>
</cp:coreProperties>
</file>