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23" i="1" s="1"/>
  <c r="L16" i="1"/>
  <c r="L22" i="1" s="1"/>
  <c r="L15" i="1"/>
  <c r="L21" i="1" s="1"/>
  <c r="P10" i="1"/>
  <c r="N23" i="1" s="1"/>
  <c r="O10" i="1"/>
  <c r="P9" i="1"/>
  <c r="N22" i="1" s="1"/>
  <c r="O9" i="1"/>
  <c r="N16" i="1" s="1"/>
  <c r="P8" i="1"/>
  <c r="N21" i="1" s="1"/>
  <c r="O8" i="1"/>
  <c r="N15" i="1" s="1"/>
  <c r="P16" i="1" l="1"/>
  <c r="P22" i="1"/>
  <c r="P21" i="1"/>
  <c r="P15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<sst xmlns="http://schemas.openxmlformats.org/spreadsheetml/2006/main" count="27" uniqueCount="21">
  <si>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</si>
  <si>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</si>
  <si>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</si>
  <si>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</si>
  <si>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</si>
  <si>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</si>
  <si>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</si>
  <si>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</si>
  <si>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</si>
  <si>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</si>
  <si>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</si>
  <si>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</si>
  <si>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2024</t>
  </si>
  <si>
    <t>REAL 2023</t>
  </si>
  <si>
    <t>Real 2024</t>
  </si>
  <si>
    <t>Análisis  Acumulado</t>
  </si>
  <si>
    <t>Var.</t>
  </si>
  <si>
    <t>%</t>
  </si>
  <si>
    <t>Anual</t>
  </si>
  <si>
    <t>ACUMULADO SEPTIEMBRE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</si>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</sst>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23-4E8D-B8FB-AECDF80EB52A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23-4E8D-B8FB-AECDF80EB52A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23-4E8D-B8FB-AECDF80EB52A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23-4E8D-B8FB-AECDF80EB52A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23-4E8D-B8FB-AECDF80EB52A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23-4E8D-B8FB-AECDF80EB52A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23-4E8D-B8FB-AECDF80EB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23-4E8D-B8FB-AECDF80EB52A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723-4E8D-B8FB-AECDF80EB52A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23-4E8D-B8FB-AECDF80EB52A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723-4E8D-B8FB-AECDF80EB52A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723-4E8D-B8FB-AECDF80EB52A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723-4E8D-B8FB-AECDF80EB52A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723-4E8D-B8FB-AECDF80EB52A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723-4E8D-B8FB-AECDF80EB52A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723-4E8D-B8FB-AECDF80EB52A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723-4E8D-B8FB-AECDF80EB52A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23-4E8D-B8FB-AECDF80EB52A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23-4E8D-B8FB-AECDF80EB5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723-4E8D-B8FB-AECDF80E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36224</c:v>
                </c:pt>
                <c:pt idx="1">
                  <c:v>35906</c:v>
                </c:pt>
                <c:pt idx="2">
                  <c:v>48156</c:v>
                </c:pt>
                <c:pt idx="3">
                  <c:v>50711</c:v>
                </c:pt>
                <c:pt idx="4">
                  <c:v>39766</c:v>
                </c:pt>
                <c:pt idx="5">
                  <c:v>48577</c:v>
                </c:pt>
                <c:pt idx="6">
                  <c:v>65947</c:v>
                </c:pt>
                <c:pt idx="7">
                  <c:v>52981</c:v>
                </c:pt>
                <c:pt idx="8">
                  <c:v>27876</c:v>
                </c:pt>
                <c:pt idx="9">
                  <c:v>28412</c:v>
                </c:pt>
                <c:pt idx="10">
                  <c:v>37870</c:v>
                </c:pt>
                <c:pt idx="11">
                  <c:v>53318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723-4E8D-B8FB-AECDF80E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0</xdr:row>
      <xdr:rowOff>246530</xdr:rowOff>
    </xdr:from>
    <xdr:to>
      <xdr:col>6</xdr:col>
      <xdr:colOff>349432</xdr:colOff>
      <xdr:row>1</xdr:row>
      <xdr:rowOff>462842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246530"/>
          <a:ext cx="5594345" cy="83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36224</v>
          </cell>
          <cell r="D8">
            <v>35906</v>
          </cell>
          <cell r="E8">
            <v>48156</v>
          </cell>
          <cell r="F8">
            <v>50711</v>
          </cell>
          <cell r="G8">
            <v>39766</v>
          </cell>
          <cell r="H8">
            <v>48577</v>
          </cell>
          <cell r="I8">
            <v>65947</v>
          </cell>
          <cell r="J8">
            <v>52981</v>
          </cell>
          <cell r="K8">
            <v>27876</v>
          </cell>
          <cell r="L8">
            <v>28412</v>
          </cell>
          <cell r="M8">
            <v>37870</v>
          </cell>
          <cell r="N8">
            <v>53318</v>
          </cell>
        </row>
        <row r="9">
          <cell r="B9" t="str">
            <v>REAL 2023</v>
          </cell>
          <cell r="C9">
            <v>63414</v>
          </cell>
          <cell r="D9">
            <v>54819</v>
          </cell>
          <cell r="E9">
            <v>61510</v>
          </cell>
          <cell r="F9">
            <v>61795</v>
          </cell>
          <cell r="G9">
            <v>48606</v>
          </cell>
          <cell r="H9">
            <v>53222</v>
          </cell>
          <cell r="I9">
            <v>64218</v>
          </cell>
          <cell r="J9">
            <v>52305</v>
          </cell>
          <cell r="K9">
            <v>32141</v>
          </cell>
          <cell r="L9">
            <v>30637</v>
          </cell>
          <cell r="M9">
            <v>40372</v>
          </cell>
          <cell r="N9">
            <v>57588</v>
          </cell>
        </row>
        <row r="10">
          <cell r="B10" t="str">
            <v>Real 2024</v>
          </cell>
          <cell r="C10">
            <v>53871</v>
          </cell>
          <cell r="D10">
            <v>44627</v>
          </cell>
          <cell r="E10">
            <v>59013</v>
          </cell>
          <cell r="F10">
            <v>43446</v>
          </cell>
          <cell r="G10">
            <v>35476</v>
          </cell>
          <cell r="H10">
            <v>38151</v>
          </cell>
          <cell r="I10">
            <v>52949</v>
          </cell>
          <cell r="J10">
            <v>42393</v>
          </cell>
          <cell r="K10">
            <v>25186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topLeftCell="B1" zoomScale="85" zoomScaleNormal="85" workbookViewId="0">
      <selection activeCell="R20" sqref="R20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19</v>
      </c>
      <c r="P6" s="13" t="s">
        <v>11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12</v>
      </c>
      <c r="C8" s="18">
        <v>36224</v>
      </c>
      <c r="D8" s="18">
        <v>35906</v>
      </c>
      <c r="E8" s="18">
        <v>48156</v>
      </c>
      <c r="F8" s="18">
        <v>50711</v>
      </c>
      <c r="G8" s="18">
        <v>39766</v>
      </c>
      <c r="H8" s="18">
        <v>48577</v>
      </c>
      <c r="I8" s="18">
        <v>65947</v>
      </c>
      <c r="J8" s="18">
        <v>52981</v>
      </c>
      <c r="K8" s="18">
        <v>27876</v>
      </c>
      <c r="L8" s="18">
        <v>28412</v>
      </c>
      <c r="M8" s="18">
        <v>37870</v>
      </c>
      <c r="N8" s="18">
        <v>53318</v>
      </c>
      <c r="O8" s="19">
        <f>SUM(C8,D8:K8)</f>
        <v>406144</v>
      </c>
      <c r="P8" s="19">
        <f>SUM(C8:N8)</f>
        <v>525744</v>
      </c>
      <c r="Q8" s="20"/>
      <c r="R8" s="10"/>
      <c r="S8" s="10"/>
      <c r="T8" s="10"/>
    </row>
    <row r="9" spans="2:20" ht="18" customHeight="1" x14ac:dyDescent="0.3">
      <c r="B9" s="21" t="s">
        <v>13</v>
      </c>
      <c r="C9" s="22">
        <v>63414</v>
      </c>
      <c r="D9" s="22">
        <v>54819</v>
      </c>
      <c r="E9" s="22">
        <v>61510</v>
      </c>
      <c r="F9" s="22">
        <v>61795</v>
      </c>
      <c r="G9" s="22">
        <v>48606</v>
      </c>
      <c r="H9" s="22">
        <v>53222</v>
      </c>
      <c r="I9" s="22">
        <v>64218</v>
      </c>
      <c r="J9" s="22">
        <v>52305</v>
      </c>
      <c r="K9" s="22">
        <v>32141</v>
      </c>
      <c r="L9" s="22">
        <v>30637</v>
      </c>
      <c r="M9" s="22">
        <v>40372</v>
      </c>
      <c r="N9" s="22">
        <v>57588</v>
      </c>
      <c r="O9" s="19">
        <f>SUM(C9,D9:K9)</f>
        <v>492030</v>
      </c>
      <c r="P9" s="23">
        <f>SUM(C9:N9)</f>
        <v>620627</v>
      </c>
      <c r="Q9" s="20"/>
      <c r="R9" s="10"/>
      <c r="S9" s="10"/>
      <c r="T9" s="10"/>
    </row>
    <row r="10" spans="2:20" ht="18" customHeight="1" x14ac:dyDescent="0.45">
      <c r="B10" s="24" t="s">
        <v>14</v>
      </c>
      <c r="C10" s="25">
        <v>53871</v>
      </c>
      <c r="D10" s="25">
        <v>44627</v>
      </c>
      <c r="E10" s="25">
        <v>59013</v>
      </c>
      <c r="F10" s="25">
        <v>43446</v>
      </c>
      <c r="G10" s="25">
        <v>35476</v>
      </c>
      <c r="H10" s="25">
        <v>38151</v>
      </c>
      <c r="I10" s="25">
        <v>52949</v>
      </c>
      <c r="J10" s="25">
        <v>42393</v>
      </c>
      <c r="K10" s="25">
        <v>25186</v>
      </c>
      <c r="L10" s="25"/>
      <c r="M10" s="25"/>
      <c r="N10" s="25"/>
      <c r="O10" s="26">
        <f>SUM(C10,D10:K10)</f>
        <v>395112</v>
      </c>
      <c r="P10" s="27">
        <f>SUM(C10:N10)</f>
        <v>395112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15</v>
      </c>
      <c r="M13" s="38"/>
      <c r="N13" s="38"/>
      <c r="O13" s="38"/>
      <c r="P13" s="39" t="s">
        <v>16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17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2024</v>
      </c>
      <c r="M15" s="45"/>
      <c r="N15" s="46">
        <f>O8</f>
        <v>406144</v>
      </c>
      <c r="O15" s="47"/>
      <c r="P15" s="48">
        <f>(N17-N15)/N15</f>
        <v>-2.7162779703750393E-2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2023</v>
      </c>
      <c r="M16" s="50"/>
      <c r="N16" s="51">
        <f>O9</f>
        <v>492030</v>
      </c>
      <c r="O16" s="52"/>
      <c r="P16" s="53">
        <f>(N17-N16)/N16</f>
        <v>-0.19697579415889274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2024</v>
      </c>
      <c r="M17" s="55"/>
      <c r="N17" s="56">
        <f>O10</f>
        <v>395112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15</v>
      </c>
      <c r="M19" s="38"/>
      <c r="N19" s="38"/>
      <c r="O19" s="38"/>
      <c r="P19" s="39" t="s">
        <v>16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18</v>
      </c>
      <c r="M20" s="42"/>
      <c r="N20" s="42"/>
      <c r="O20" s="42"/>
      <c r="P20" s="43" t="s">
        <v>17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2024</v>
      </c>
      <c r="M21" s="45"/>
      <c r="N21" s="46">
        <f>+P8</f>
        <v>525744</v>
      </c>
      <c r="O21" s="47"/>
      <c r="P21" s="48">
        <f>(N23-N21)/N21</f>
        <v>-0.24847073861042637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2023</v>
      </c>
      <c r="M22" s="50"/>
      <c r="N22" s="51">
        <f>+P9</f>
        <v>620627</v>
      </c>
      <c r="O22" s="52"/>
      <c r="P22" s="53">
        <f>(N23-N22)/N22</f>
        <v>-0.36336640204180609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2024</v>
      </c>
      <c r="M23" s="66"/>
      <c r="N23" s="67">
        <f>+P10</f>
        <v>395112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2024-10-03T18:34:49Z</dcterms:created>
  <dcterms:modified xsi:type="dcterms:W3CDTF">2024-10-03T18:35:40Z</dcterms:modified>
</cp:coreProperties>
</file>